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Divani - provisória\ANO 2023\PAD 16712 2020 Fórum Sta Isabel do Ivaí\"/>
    </mc:Choice>
  </mc:AlternateContent>
  <bookViews>
    <workbookView xWindow="0" yWindow="0" windowWidth="28800" windowHeight="11535"/>
  </bookViews>
  <sheets>
    <sheet name="FORMAÇÃO DE PREÇOS" sheetId="1" r:id="rId1"/>
    <sheet name="BDI COMPOSIÇÃO ANALITICA" sheetId="2" r:id="rId2"/>
  </sheets>
  <definedNames>
    <definedName name="_xlnm._FilterDatabase" localSheetId="0" hidden="1">'FORMAÇÃO DE PREÇOS'!$A$1:$M$275</definedName>
  </definedNames>
  <calcPr calcId="152511"/>
</workbook>
</file>

<file path=xl/calcChain.xml><?xml version="1.0" encoding="utf-8"?>
<calcChain xmlns="http://schemas.openxmlformats.org/spreadsheetml/2006/main">
  <c r="B22" i="2" l="1"/>
  <c r="E16" i="2" s="1"/>
  <c r="E15" i="2"/>
  <c r="J268" i="1"/>
  <c r="I268" i="1"/>
  <c r="H268" i="1"/>
  <c r="I267" i="1"/>
  <c r="J266" i="1"/>
  <c r="I266" i="1"/>
  <c r="H266" i="1"/>
  <c r="L265" i="1"/>
  <c r="M265" i="1" s="1"/>
  <c r="K265" i="1"/>
  <c r="J265" i="1"/>
  <c r="I265" i="1"/>
  <c r="H265" i="1"/>
  <c r="J264" i="1"/>
  <c r="K264" i="1" s="1"/>
  <c r="L264" i="1" s="1"/>
  <c r="M264" i="1" s="1"/>
  <c r="I264" i="1"/>
  <c r="H264" i="1"/>
  <c r="K263" i="1"/>
  <c r="L263" i="1" s="1"/>
  <c r="M263" i="1" s="1"/>
  <c r="J263" i="1"/>
  <c r="I263" i="1"/>
  <c r="H263" i="1"/>
  <c r="J262" i="1"/>
  <c r="I262" i="1"/>
  <c r="I260" i="1" s="1"/>
  <c r="H262" i="1"/>
  <c r="K261" i="1"/>
  <c r="J261" i="1"/>
  <c r="I261" i="1"/>
  <c r="H261" i="1"/>
  <c r="J259" i="1"/>
  <c r="I259" i="1"/>
  <c r="H259" i="1"/>
  <c r="I258" i="1"/>
  <c r="J257" i="1"/>
  <c r="K257" i="1" s="1"/>
  <c r="L257" i="1" s="1"/>
  <c r="M257" i="1" s="1"/>
  <c r="I257" i="1"/>
  <c r="H257" i="1"/>
  <c r="K256" i="1"/>
  <c r="L256" i="1" s="1"/>
  <c r="M256" i="1" s="1"/>
  <c r="J256" i="1"/>
  <c r="I256" i="1"/>
  <c r="H256" i="1"/>
  <c r="J255" i="1"/>
  <c r="K255" i="1" s="1"/>
  <c r="L255" i="1" s="1"/>
  <c r="M255" i="1" s="1"/>
  <c r="I255" i="1"/>
  <c r="H255" i="1"/>
  <c r="K254" i="1"/>
  <c r="L254" i="1" s="1"/>
  <c r="M254" i="1" s="1"/>
  <c r="J254" i="1"/>
  <c r="I254" i="1"/>
  <c r="H254" i="1"/>
  <c r="M253" i="1"/>
  <c r="J253" i="1"/>
  <c r="K253" i="1" s="1"/>
  <c r="L253" i="1" s="1"/>
  <c r="I253" i="1"/>
  <c r="H253" i="1"/>
  <c r="L252" i="1"/>
  <c r="M252" i="1" s="1"/>
  <c r="K252" i="1"/>
  <c r="J252" i="1"/>
  <c r="I252" i="1"/>
  <c r="H252" i="1"/>
  <c r="J251" i="1"/>
  <c r="I251" i="1"/>
  <c r="I250" i="1" s="1"/>
  <c r="H251" i="1"/>
  <c r="M249" i="1"/>
  <c r="L249" i="1"/>
  <c r="J249" i="1"/>
  <c r="K249" i="1" s="1"/>
  <c r="I249" i="1"/>
  <c r="H249" i="1"/>
  <c r="K248" i="1"/>
  <c r="J248" i="1"/>
  <c r="J247" i="1" s="1"/>
  <c r="I248" i="1"/>
  <c r="H248" i="1"/>
  <c r="I247" i="1"/>
  <c r="J246" i="1"/>
  <c r="K246" i="1" s="1"/>
  <c r="L246" i="1" s="1"/>
  <c r="M246" i="1" s="1"/>
  <c r="I246" i="1"/>
  <c r="H246" i="1"/>
  <c r="K245" i="1"/>
  <c r="L245" i="1" s="1"/>
  <c r="M245" i="1" s="1"/>
  <c r="J245" i="1"/>
  <c r="I245" i="1"/>
  <c r="H245" i="1"/>
  <c r="M244" i="1"/>
  <c r="J244" i="1"/>
  <c r="K244" i="1" s="1"/>
  <c r="L244" i="1" s="1"/>
  <c r="I244" i="1"/>
  <c r="H244" i="1"/>
  <c r="L243" i="1"/>
  <c r="K243" i="1"/>
  <c r="J243" i="1"/>
  <c r="I243" i="1"/>
  <c r="H243" i="1"/>
  <c r="I242" i="1"/>
  <c r="K241" i="1"/>
  <c r="L241" i="1" s="1"/>
  <c r="M241" i="1" s="1"/>
  <c r="J241" i="1"/>
  <c r="I241" i="1"/>
  <c r="H241" i="1"/>
  <c r="J240" i="1"/>
  <c r="I240" i="1"/>
  <c r="H240" i="1"/>
  <c r="K239" i="1"/>
  <c r="J239" i="1"/>
  <c r="I239" i="1"/>
  <c r="H239" i="1"/>
  <c r="I238" i="1"/>
  <c r="M237" i="1"/>
  <c r="J237" i="1"/>
  <c r="K237" i="1" s="1"/>
  <c r="L237" i="1" s="1"/>
  <c r="I237" i="1"/>
  <c r="H237" i="1"/>
  <c r="L236" i="1"/>
  <c r="M236" i="1" s="1"/>
  <c r="K236" i="1"/>
  <c r="J236" i="1"/>
  <c r="I236" i="1"/>
  <c r="H236" i="1"/>
  <c r="J235" i="1"/>
  <c r="I235" i="1"/>
  <c r="H235" i="1"/>
  <c r="L234" i="1"/>
  <c r="M234" i="1" s="1"/>
  <c r="K234" i="1"/>
  <c r="J234" i="1"/>
  <c r="I234" i="1"/>
  <c r="H234" i="1"/>
  <c r="J233" i="1"/>
  <c r="K233" i="1" s="1"/>
  <c r="L233" i="1" s="1"/>
  <c r="M233" i="1" s="1"/>
  <c r="I233" i="1"/>
  <c r="H233" i="1"/>
  <c r="K232" i="1"/>
  <c r="L232" i="1" s="1"/>
  <c r="M232" i="1" s="1"/>
  <c r="J232" i="1"/>
  <c r="I232" i="1"/>
  <c r="H232" i="1"/>
  <c r="J231" i="1"/>
  <c r="K231" i="1" s="1"/>
  <c r="L231" i="1" s="1"/>
  <c r="M231" i="1" s="1"/>
  <c r="I231" i="1"/>
  <c r="H231" i="1"/>
  <c r="K230" i="1"/>
  <c r="L230" i="1" s="1"/>
  <c r="M230" i="1" s="1"/>
  <c r="J230" i="1"/>
  <c r="I230" i="1"/>
  <c r="H230" i="1"/>
  <c r="M229" i="1"/>
  <c r="J229" i="1"/>
  <c r="K229" i="1" s="1"/>
  <c r="L229" i="1" s="1"/>
  <c r="I229" i="1"/>
  <c r="H229" i="1"/>
  <c r="L228" i="1"/>
  <c r="M228" i="1" s="1"/>
  <c r="K228" i="1"/>
  <c r="J228" i="1"/>
  <c r="I228" i="1"/>
  <c r="H228" i="1"/>
  <c r="J227" i="1"/>
  <c r="I227" i="1"/>
  <c r="H227" i="1"/>
  <c r="L226" i="1"/>
  <c r="M226" i="1" s="1"/>
  <c r="K226" i="1"/>
  <c r="J226" i="1"/>
  <c r="I226" i="1"/>
  <c r="H226" i="1"/>
  <c r="J225" i="1"/>
  <c r="I225" i="1"/>
  <c r="I209" i="1" s="1"/>
  <c r="H225" i="1"/>
  <c r="K224" i="1"/>
  <c r="L224" i="1" s="1"/>
  <c r="M224" i="1" s="1"/>
  <c r="J224" i="1"/>
  <c r="I224" i="1"/>
  <c r="H224" i="1"/>
  <c r="M223" i="1"/>
  <c r="J223" i="1"/>
  <c r="K223" i="1" s="1"/>
  <c r="L223" i="1" s="1"/>
  <c r="I223" i="1"/>
  <c r="H223" i="1"/>
  <c r="L222" i="1"/>
  <c r="M222" i="1" s="1"/>
  <c r="K222" i="1"/>
  <c r="J222" i="1"/>
  <c r="I222" i="1"/>
  <c r="H222" i="1"/>
  <c r="M221" i="1"/>
  <c r="J221" i="1"/>
  <c r="K221" i="1" s="1"/>
  <c r="L221" i="1" s="1"/>
  <c r="I221" i="1"/>
  <c r="H221" i="1"/>
  <c r="L220" i="1"/>
  <c r="M220" i="1" s="1"/>
  <c r="K220" i="1"/>
  <c r="J220" i="1"/>
  <c r="I220" i="1"/>
  <c r="H220" i="1"/>
  <c r="J219" i="1"/>
  <c r="I219" i="1"/>
  <c r="H219" i="1"/>
  <c r="L218" i="1"/>
  <c r="M218" i="1" s="1"/>
  <c r="K218" i="1"/>
  <c r="J218" i="1"/>
  <c r="I218" i="1"/>
  <c r="H218" i="1"/>
  <c r="J217" i="1"/>
  <c r="K217" i="1" s="1"/>
  <c r="L217" i="1" s="1"/>
  <c r="M217" i="1" s="1"/>
  <c r="I217" i="1"/>
  <c r="H217" i="1"/>
  <c r="K216" i="1"/>
  <c r="L216" i="1" s="1"/>
  <c r="M216" i="1" s="1"/>
  <c r="J216" i="1"/>
  <c r="I216" i="1"/>
  <c r="H216" i="1"/>
  <c r="J215" i="1"/>
  <c r="I215" i="1"/>
  <c r="H215" i="1"/>
  <c r="K214" i="1"/>
  <c r="L214" i="1" s="1"/>
  <c r="M214" i="1" s="1"/>
  <c r="J214" i="1"/>
  <c r="I214" i="1"/>
  <c r="H214" i="1"/>
  <c r="M213" i="1"/>
  <c r="J213" i="1"/>
  <c r="K213" i="1" s="1"/>
  <c r="L213" i="1" s="1"/>
  <c r="I213" i="1"/>
  <c r="H213" i="1"/>
  <c r="L212" i="1"/>
  <c r="M212" i="1" s="1"/>
  <c r="K212" i="1"/>
  <c r="J212" i="1"/>
  <c r="I212" i="1"/>
  <c r="H212" i="1"/>
  <c r="J211" i="1"/>
  <c r="I211" i="1"/>
  <c r="H211" i="1"/>
  <c r="L210" i="1"/>
  <c r="K210" i="1"/>
  <c r="J210" i="1"/>
  <c r="I210" i="1"/>
  <c r="H210" i="1"/>
  <c r="K208" i="1"/>
  <c r="L208" i="1" s="1"/>
  <c r="M208" i="1" s="1"/>
  <c r="J208" i="1"/>
  <c r="I208" i="1"/>
  <c r="H208" i="1"/>
  <c r="J207" i="1"/>
  <c r="I207" i="1"/>
  <c r="H207" i="1"/>
  <c r="J206" i="1"/>
  <c r="K206" i="1" s="1"/>
  <c r="L206" i="1" s="1"/>
  <c r="M206" i="1" s="1"/>
  <c r="I206" i="1"/>
  <c r="H206" i="1"/>
  <c r="L205" i="1"/>
  <c r="M205" i="1" s="1"/>
  <c r="J205" i="1"/>
  <c r="I205" i="1"/>
  <c r="K205" i="1" s="1"/>
  <c r="H205" i="1"/>
  <c r="J204" i="1"/>
  <c r="K204" i="1" s="1"/>
  <c r="L204" i="1" s="1"/>
  <c r="M204" i="1" s="1"/>
  <c r="I204" i="1"/>
  <c r="H204" i="1"/>
  <c r="L203" i="1"/>
  <c r="M203" i="1" s="1"/>
  <c r="J203" i="1"/>
  <c r="I203" i="1"/>
  <c r="K203" i="1" s="1"/>
  <c r="H203" i="1"/>
  <c r="K202" i="1"/>
  <c r="L202" i="1" s="1"/>
  <c r="M202" i="1" s="1"/>
  <c r="J202" i="1"/>
  <c r="I202" i="1"/>
  <c r="H202" i="1"/>
  <c r="J201" i="1"/>
  <c r="I201" i="1"/>
  <c r="K201" i="1" s="1"/>
  <c r="L201" i="1" s="1"/>
  <c r="M201" i="1" s="1"/>
  <c r="H201" i="1"/>
  <c r="K200" i="1"/>
  <c r="L200" i="1" s="1"/>
  <c r="M200" i="1" s="1"/>
  <c r="J200" i="1"/>
  <c r="I200" i="1"/>
  <c r="H200" i="1"/>
  <c r="J199" i="1"/>
  <c r="I199" i="1"/>
  <c r="K199" i="1" s="1"/>
  <c r="L199" i="1" s="1"/>
  <c r="M199" i="1" s="1"/>
  <c r="H199" i="1"/>
  <c r="J198" i="1"/>
  <c r="K198" i="1" s="1"/>
  <c r="L198" i="1" s="1"/>
  <c r="M198" i="1" s="1"/>
  <c r="I198" i="1"/>
  <c r="H198" i="1"/>
  <c r="L197" i="1"/>
  <c r="M197" i="1" s="1"/>
  <c r="J197" i="1"/>
  <c r="I197" i="1"/>
  <c r="K197" i="1" s="1"/>
  <c r="H197" i="1"/>
  <c r="K196" i="1"/>
  <c r="L196" i="1" s="1"/>
  <c r="M196" i="1" s="1"/>
  <c r="J196" i="1"/>
  <c r="I196" i="1"/>
  <c r="H196" i="1"/>
  <c r="J195" i="1"/>
  <c r="I195" i="1"/>
  <c r="H195" i="1"/>
  <c r="K193" i="1"/>
  <c r="L193" i="1" s="1"/>
  <c r="M193" i="1" s="1"/>
  <c r="J193" i="1"/>
  <c r="I193" i="1"/>
  <c r="H193" i="1"/>
  <c r="M192" i="1"/>
  <c r="J192" i="1"/>
  <c r="K192" i="1" s="1"/>
  <c r="L192" i="1" s="1"/>
  <c r="I192" i="1"/>
  <c r="H192" i="1"/>
  <c r="L191" i="1"/>
  <c r="M191" i="1" s="1"/>
  <c r="K191" i="1"/>
  <c r="J191" i="1"/>
  <c r="I191" i="1"/>
  <c r="H191" i="1"/>
  <c r="M190" i="1"/>
  <c r="J190" i="1"/>
  <c r="K190" i="1" s="1"/>
  <c r="L190" i="1" s="1"/>
  <c r="I190" i="1"/>
  <c r="H190" i="1"/>
  <c r="L189" i="1"/>
  <c r="M189" i="1" s="1"/>
  <c r="K189" i="1"/>
  <c r="J189" i="1"/>
  <c r="I189" i="1"/>
  <c r="H189" i="1"/>
  <c r="J188" i="1"/>
  <c r="I188" i="1"/>
  <c r="H188" i="1"/>
  <c r="L187" i="1"/>
  <c r="M187" i="1" s="1"/>
  <c r="K187" i="1"/>
  <c r="J187" i="1"/>
  <c r="I187" i="1"/>
  <c r="H187" i="1"/>
  <c r="J186" i="1"/>
  <c r="K186" i="1" s="1"/>
  <c r="L186" i="1" s="1"/>
  <c r="M186" i="1" s="1"/>
  <c r="I186" i="1"/>
  <c r="H186" i="1"/>
  <c r="K185" i="1"/>
  <c r="L185" i="1" s="1"/>
  <c r="M185" i="1" s="1"/>
  <c r="J185" i="1"/>
  <c r="I185" i="1"/>
  <c r="H185" i="1"/>
  <c r="J184" i="1"/>
  <c r="I184" i="1"/>
  <c r="H184" i="1"/>
  <c r="J182" i="1"/>
  <c r="I182" i="1"/>
  <c r="H182" i="1"/>
  <c r="J181" i="1"/>
  <c r="K181" i="1" s="1"/>
  <c r="L181" i="1" s="1"/>
  <c r="M181" i="1" s="1"/>
  <c r="I181" i="1"/>
  <c r="H181" i="1"/>
  <c r="J180" i="1"/>
  <c r="K180" i="1" s="1"/>
  <c r="L180" i="1" s="1"/>
  <c r="M180" i="1" s="1"/>
  <c r="I180" i="1"/>
  <c r="H180" i="1"/>
  <c r="J179" i="1"/>
  <c r="I179" i="1"/>
  <c r="H179" i="1"/>
  <c r="L178" i="1"/>
  <c r="J178" i="1"/>
  <c r="K178" i="1" s="1"/>
  <c r="I178" i="1"/>
  <c r="H178" i="1"/>
  <c r="K176" i="1"/>
  <c r="J176" i="1"/>
  <c r="I176" i="1"/>
  <c r="H176" i="1"/>
  <c r="J175" i="1"/>
  <c r="I175" i="1"/>
  <c r="J174" i="1"/>
  <c r="K174" i="1" s="1"/>
  <c r="L174" i="1" s="1"/>
  <c r="M174" i="1" s="1"/>
  <c r="I174" i="1"/>
  <c r="H174" i="1"/>
  <c r="K173" i="1"/>
  <c r="L173" i="1" s="1"/>
  <c r="M173" i="1" s="1"/>
  <c r="J173" i="1"/>
  <c r="I173" i="1"/>
  <c r="H173" i="1"/>
  <c r="J172" i="1"/>
  <c r="I172" i="1"/>
  <c r="H172" i="1"/>
  <c r="L171" i="1"/>
  <c r="M171" i="1" s="1"/>
  <c r="K171" i="1"/>
  <c r="J171" i="1"/>
  <c r="I171" i="1"/>
  <c r="H171" i="1"/>
  <c r="J170" i="1"/>
  <c r="K170" i="1" s="1"/>
  <c r="L170" i="1" s="1"/>
  <c r="M170" i="1" s="1"/>
  <c r="I170" i="1"/>
  <c r="H170" i="1"/>
  <c r="K169" i="1"/>
  <c r="L169" i="1" s="1"/>
  <c r="M169" i="1" s="1"/>
  <c r="J169" i="1"/>
  <c r="I169" i="1"/>
  <c r="H169" i="1"/>
  <c r="J168" i="1"/>
  <c r="I168" i="1"/>
  <c r="H168" i="1"/>
  <c r="L167" i="1"/>
  <c r="M167" i="1" s="1"/>
  <c r="K167" i="1"/>
  <c r="J167" i="1"/>
  <c r="I167" i="1"/>
  <c r="H167" i="1"/>
  <c r="J166" i="1"/>
  <c r="K166" i="1" s="1"/>
  <c r="L166" i="1" s="1"/>
  <c r="M166" i="1" s="1"/>
  <c r="I166" i="1"/>
  <c r="H166" i="1"/>
  <c r="K165" i="1"/>
  <c r="L165" i="1" s="1"/>
  <c r="M165" i="1" s="1"/>
  <c r="J165" i="1"/>
  <c r="I165" i="1"/>
  <c r="H165" i="1"/>
  <c r="J164" i="1"/>
  <c r="I164" i="1"/>
  <c r="H164" i="1"/>
  <c r="L163" i="1"/>
  <c r="M163" i="1" s="1"/>
  <c r="K163" i="1"/>
  <c r="J163" i="1"/>
  <c r="I163" i="1"/>
  <c r="H163" i="1"/>
  <c r="J162" i="1"/>
  <c r="K162" i="1" s="1"/>
  <c r="L162" i="1" s="1"/>
  <c r="M162" i="1" s="1"/>
  <c r="I162" i="1"/>
  <c r="H162" i="1"/>
  <c r="K161" i="1"/>
  <c r="L161" i="1" s="1"/>
  <c r="M161" i="1" s="1"/>
  <c r="J161" i="1"/>
  <c r="I161" i="1"/>
  <c r="H161" i="1"/>
  <c r="J160" i="1"/>
  <c r="I160" i="1"/>
  <c r="H160" i="1"/>
  <c r="L159" i="1"/>
  <c r="M159" i="1" s="1"/>
  <c r="K159" i="1"/>
  <c r="J159" i="1"/>
  <c r="I159" i="1"/>
  <c r="H159" i="1"/>
  <c r="J158" i="1"/>
  <c r="K158" i="1" s="1"/>
  <c r="L158" i="1" s="1"/>
  <c r="M158" i="1" s="1"/>
  <c r="I158" i="1"/>
  <c r="H158" i="1"/>
  <c r="K157" i="1"/>
  <c r="L157" i="1" s="1"/>
  <c r="M157" i="1" s="1"/>
  <c r="J157" i="1"/>
  <c r="I157" i="1"/>
  <c r="H157" i="1"/>
  <c r="J156" i="1"/>
  <c r="I156" i="1"/>
  <c r="H156" i="1"/>
  <c r="M154" i="1"/>
  <c r="J154" i="1"/>
  <c r="I154" i="1"/>
  <c r="K154" i="1" s="1"/>
  <c r="L154" i="1" s="1"/>
  <c r="H154" i="1"/>
  <c r="J153" i="1"/>
  <c r="K153" i="1" s="1"/>
  <c r="L153" i="1" s="1"/>
  <c r="M153" i="1" s="1"/>
  <c r="I153" i="1"/>
  <c r="H153" i="1"/>
  <c r="J152" i="1"/>
  <c r="I152" i="1"/>
  <c r="K152" i="1" s="1"/>
  <c r="L152" i="1" s="1"/>
  <c r="M152" i="1" s="1"/>
  <c r="H152" i="1"/>
  <c r="K151" i="1"/>
  <c r="L151" i="1" s="1"/>
  <c r="M151" i="1" s="1"/>
  <c r="J151" i="1"/>
  <c r="I151" i="1"/>
  <c r="H151" i="1"/>
  <c r="J150" i="1"/>
  <c r="I150" i="1"/>
  <c r="K150" i="1" s="1"/>
  <c r="L150" i="1" s="1"/>
  <c r="M150" i="1" s="1"/>
  <c r="H150" i="1"/>
  <c r="J149" i="1"/>
  <c r="K149" i="1" s="1"/>
  <c r="L149" i="1" s="1"/>
  <c r="M149" i="1" s="1"/>
  <c r="I149" i="1"/>
  <c r="H149" i="1"/>
  <c r="L148" i="1"/>
  <c r="M148" i="1" s="1"/>
  <c r="J148" i="1"/>
  <c r="I148" i="1"/>
  <c r="K148" i="1" s="1"/>
  <c r="H148" i="1"/>
  <c r="K147" i="1"/>
  <c r="L147" i="1" s="1"/>
  <c r="M147" i="1" s="1"/>
  <c r="J147" i="1"/>
  <c r="I147" i="1"/>
  <c r="H147" i="1"/>
  <c r="M146" i="1"/>
  <c r="J146" i="1"/>
  <c r="I146" i="1"/>
  <c r="K146" i="1" s="1"/>
  <c r="L146" i="1" s="1"/>
  <c r="H146" i="1"/>
  <c r="J145" i="1"/>
  <c r="K145" i="1" s="1"/>
  <c r="L145" i="1" s="1"/>
  <c r="M145" i="1" s="1"/>
  <c r="I145" i="1"/>
  <c r="H145" i="1"/>
  <c r="J144" i="1"/>
  <c r="I144" i="1"/>
  <c r="K144" i="1" s="1"/>
  <c r="L144" i="1" s="1"/>
  <c r="M144" i="1" s="1"/>
  <c r="H144" i="1"/>
  <c r="K143" i="1"/>
  <c r="L143" i="1" s="1"/>
  <c r="M143" i="1" s="1"/>
  <c r="J143" i="1"/>
  <c r="I143" i="1"/>
  <c r="H143" i="1"/>
  <c r="J142" i="1"/>
  <c r="I142" i="1"/>
  <c r="K142" i="1" s="1"/>
  <c r="L142" i="1" s="1"/>
  <c r="M142" i="1" s="1"/>
  <c r="H142" i="1"/>
  <c r="J141" i="1"/>
  <c r="K141" i="1" s="1"/>
  <c r="L141" i="1" s="1"/>
  <c r="M141" i="1" s="1"/>
  <c r="I141" i="1"/>
  <c r="H141" i="1"/>
  <c r="L140" i="1"/>
  <c r="M140" i="1" s="1"/>
  <c r="J140" i="1"/>
  <c r="I140" i="1"/>
  <c r="K140" i="1" s="1"/>
  <c r="H140" i="1"/>
  <c r="K139" i="1"/>
  <c r="L139" i="1" s="1"/>
  <c r="M139" i="1" s="1"/>
  <c r="J139" i="1"/>
  <c r="I139" i="1"/>
  <c r="H139" i="1"/>
  <c r="M138" i="1"/>
  <c r="J138" i="1"/>
  <c r="I138" i="1"/>
  <c r="K138" i="1" s="1"/>
  <c r="L138" i="1" s="1"/>
  <c r="H138" i="1"/>
  <c r="J137" i="1"/>
  <c r="K137" i="1" s="1"/>
  <c r="L137" i="1" s="1"/>
  <c r="M137" i="1" s="1"/>
  <c r="I137" i="1"/>
  <c r="H137" i="1"/>
  <c r="J136" i="1"/>
  <c r="I136" i="1"/>
  <c r="K136" i="1" s="1"/>
  <c r="L136" i="1" s="1"/>
  <c r="M136" i="1" s="1"/>
  <c r="H136" i="1"/>
  <c r="K135" i="1"/>
  <c r="L135" i="1" s="1"/>
  <c r="M135" i="1" s="1"/>
  <c r="J135" i="1"/>
  <c r="I135" i="1"/>
  <c r="H135" i="1"/>
  <c r="J134" i="1"/>
  <c r="I134" i="1"/>
  <c r="K134" i="1" s="1"/>
  <c r="L134" i="1" s="1"/>
  <c r="M134" i="1" s="1"/>
  <c r="H134" i="1"/>
  <c r="J133" i="1"/>
  <c r="I133" i="1"/>
  <c r="H133" i="1"/>
  <c r="J132" i="1"/>
  <c r="I132" i="1"/>
  <c r="H132" i="1"/>
  <c r="L130" i="1"/>
  <c r="M130" i="1" s="1"/>
  <c r="K130" i="1"/>
  <c r="J130" i="1"/>
  <c r="I130" i="1"/>
  <c r="H130" i="1"/>
  <c r="J129" i="1"/>
  <c r="K129" i="1" s="1"/>
  <c r="L129" i="1" s="1"/>
  <c r="M129" i="1" s="1"/>
  <c r="I129" i="1"/>
  <c r="H129" i="1"/>
  <c r="K128" i="1"/>
  <c r="L128" i="1" s="1"/>
  <c r="M128" i="1" s="1"/>
  <c r="J128" i="1"/>
  <c r="I128" i="1"/>
  <c r="H128" i="1"/>
  <c r="J127" i="1"/>
  <c r="I127" i="1"/>
  <c r="H127" i="1"/>
  <c r="L126" i="1"/>
  <c r="M126" i="1" s="1"/>
  <c r="K126" i="1"/>
  <c r="J126" i="1"/>
  <c r="I126" i="1"/>
  <c r="H126" i="1"/>
  <c r="J125" i="1"/>
  <c r="K125" i="1" s="1"/>
  <c r="L125" i="1" s="1"/>
  <c r="M125" i="1" s="1"/>
  <c r="I125" i="1"/>
  <c r="H125" i="1"/>
  <c r="K124" i="1"/>
  <c r="L124" i="1" s="1"/>
  <c r="M124" i="1" s="1"/>
  <c r="J124" i="1"/>
  <c r="I124" i="1"/>
  <c r="H124" i="1"/>
  <c r="J123" i="1"/>
  <c r="I123" i="1"/>
  <c r="H123" i="1"/>
  <c r="L122" i="1"/>
  <c r="M122" i="1" s="1"/>
  <c r="K122" i="1"/>
  <c r="J122" i="1"/>
  <c r="I122" i="1"/>
  <c r="H122" i="1"/>
  <c r="J121" i="1"/>
  <c r="K121" i="1" s="1"/>
  <c r="L121" i="1" s="1"/>
  <c r="M121" i="1" s="1"/>
  <c r="I121" i="1"/>
  <c r="H121" i="1"/>
  <c r="K120" i="1"/>
  <c r="L120" i="1" s="1"/>
  <c r="M120" i="1" s="1"/>
  <c r="J120" i="1"/>
  <c r="I120" i="1"/>
  <c r="H120" i="1"/>
  <c r="J119" i="1"/>
  <c r="I119" i="1"/>
  <c r="H119" i="1"/>
  <c r="L118" i="1"/>
  <c r="M118" i="1" s="1"/>
  <c r="K118" i="1"/>
  <c r="J118" i="1"/>
  <c r="I118" i="1"/>
  <c r="H118" i="1"/>
  <c r="J117" i="1"/>
  <c r="K117" i="1" s="1"/>
  <c r="L117" i="1" s="1"/>
  <c r="M117" i="1" s="1"/>
  <c r="I117" i="1"/>
  <c r="H117" i="1"/>
  <c r="K116" i="1"/>
  <c r="L116" i="1" s="1"/>
  <c r="M116" i="1" s="1"/>
  <c r="J116" i="1"/>
  <c r="I116" i="1"/>
  <c r="H116" i="1"/>
  <c r="J115" i="1"/>
  <c r="I115" i="1"/>
  <c r="H115" i="1"/>
  <c r="L114" i="1"/>
  <c r="M114" i="1" s="1"/>
  <c r="K114" i="1"/>
  <c r="J114" i="1"/>
  <c r="I114" i="1"/>
  <c r="H114" i="1"/>
  <c r="J113" i="1"/>
  <c r="K113" i="1" s="1"/>
  <c r="L113" i="1" s="1"/>
  <c r="M113" i="1" s="1"/>
  <c r="I113" i="1"/>
  <c r="H113" i="1"/>
  <c r="K112" i="1"/>
  <c r="L112" i="1" s="1"/>
  <c r="M112" i="1" s="1"/>
  <c r="J112" i="1"/>
  <c r="I112" i="1"/>
  <c r="H112" i="1"/>
  <c r="J111" i="1"/>
  <c r="I111" i="1"/>
  <c r="H111" i="1"/>
  <c r="M109" i="1"/>
  <c r="L109" i="1"/>
  <c r="J109" i="1"/>
  <c r="I109" i="1"/>
  <c r="K109" i="1" s="1"/>
  <c r="H109" i="1"/>
  <c r="J108" i="1"/>
  <c r="K108" i="1" s="1"/>
  <c r="L108" i="1" s="1"/>
  <c r="M108" i="1" s="1"/>
  <c r="I108" i="1"/>
  <c r="H108" i="1"/>
  <c r="L107" i="1"/>
  <c r="M107" i="1" s="1"/>
  <c r="J107" i="1"/>
  <c r="I107" i="1"/>
  <c r="K107" i="1" s="1"/>
  <c r="H107" i="1"/>
  <c r="K106" i="1"/>
  <c r="L106" i="1" s="1"/>
  <c r="M106" i="1" s="1"/>
  <c r="J106" i="1"/>
  <c r="I106" i="1"/>
  <c r="H106" i="1"/>
  <c r="M105" i="1"/>
  <c r="J105" i="1"/>
  <c r="I105" i="1"/>
  <c r="K105" i="1" s="1"/>
  <c r="L105" i="1" s="1"/>
  <c r="H105" i="1"/>
  <c r="J104" i="1"/>
  <c r="K104" i="1" s="1"/>
  <c r="L104" i="1" s="1"/>
  <c r="M104" i="1" s="1"/>
  <c r="I104" i="1"/>
  <c r="H104" i="1"/>
  <c r="J103" i="1"/>
  <c r="I103" i="1"/>
  <c r="K103" i="1" s="1"/>
  <c r="L103" i="1" s="1"/>
  <c r="M103" i="1" s="1"/>
  <c r="H103" i="1"/>
  <c r="K102" i="1"/>
  <c r="L102" i="1" s="1"/>
  <c r="M102" i="1" s="1"/>
  <c r="J102" i="1"/>
  <c r="I102" i="1"/>
  <c r="H102" i="1"/>
  <c r="M101" i="1"/>
  <c r="L101" i="1"/>
  <c r="J101" i="1"/>
  <c r="I101" i="1"/>
  <c r="K101" i="1" s="1"/>
  <c r="H101" i="1"/>
  <c r="J100" i="1"/>
  <c r="K100" i="1" s="1"/>
  <c r="L100" i="1" s="1"/>
  <c r="M100" i="1" s="1"/>
  <c r="I100" i="1"/>
  <c r="H100" i="1"/>
  <c r="L99" i="1"/>
  <c r="M99" i="1" s="1"/>
  <c r="J99" i="1"/>
  <c r="I99" i="1"/>
  <c r="K99" i="1" s="1"/>
  <c r="H99" i="1"/>
  <c r="K98" i="1"/>
  <c r="L98" i="1" s="1"/>
  <c r="M98" i="1" s="1"/>
  <c r="J98" i="1"/>
  <c r="I98" i="1"/>
  <c r="H98" i="1"/>
  <c r="J97" i="1"/>
  <c r="I97" i="1"/>
  <c r="K97" i="1" s="1"/>
  <c r="L97" i="1" s="1"/>
  <c r="M97" i="1" s="1"/>
  <c r="H97" i="1"/>
  <c r="J96" i="1"/>
  <c r="K96" i="1" s="1"/>
  <c r="L96" i="1" s="1"/>
  <c r="M96" i="1" s="1"/>
  <c r="I96" i="1"/>
  <c r="H96" i="1"/>
  <c r="L95" i="1"/>
  <c r="M95" i="1" s="1"/>
  <c r="K95" i="1"/>
  <c r="J95" i="1"/>
  <c r="I95" i="1"/>
  <c r="H95" i="1"/>
  <c r="K94" i="1"/>
  <c r="L94" i="1" s="1"/>
  <c r="M94" i="1" s="1"/>
  <c r="J94" i="1"/>
  <c r="I94" i="1"/>
  <c r="H94" i="1"/>
  <c r="J93" i="1"/>
  <c r="I93" i="1"/>
  <c r="K93" i="1" s="1"/>
  <c r="L93" i="1" s="1"/>
  <c r="M93" i="1" s="1"/>
  <c r="H93" i="1"/>
  <c r="J92" i="1"/>
  <c r="K92" i="1" s="1"/>
  <c r="L92" i="1" s="1"/>
  <c r="M92" i="1" s="1"/>
  <c r="I92" i="1"/>
  <c r="H92" i="1"/>
  <c r="J91" i="1"/>
  <c r="I91" i="1"/>
  <c r="K91" i="1" s="1"/>
  <c r="L91" i="1" s="1"/>
  <c r="M91" i="1" s="1"/>
  <c r="H91" i="1"/>
  <c r="J90" i="1"/>
  <c r="I90" i="1"/>
  <c r="K90" i="1" s="1"/>
  <c r="L90" i="1" s="1"/>
  <c r="M90" i="1" s="1"/>
  <c r="H90" i="1"/>
  <c r="K89" i="1"/>
  <c r="L89" i="1" s="1"/>
  <c r="M89" i="1" s="1"/>
  <c r="J89" i="1"/>
  <c r="I89" i="1"/>
  <c r="H89" i="1"/>
  <c r="M88" i="1"/>
  <c r="J88" i="1"/>
  <c r="K88" i="1" s="1"/>
  <c r="L88" i="1" s="1"/>
  <c r="I88" i="1"/>
  <c r="H88" i="1"/>
  <c r="L87" i="1"/>
  <c r="M87" i="1" s="1"/>
  <c r="K87" i="1"/>
  <c r="J87" i="1"/>
  <c r="I87" i="1"/>
  <c r="H87" i="1"/>
  <c r="K86" i="1"/>
  <c r="L86" i="1" s="1"/>
  <c r="M86" i="1" s="1"/>
  <c r="J86" i="1"/>
  <c r="I86" i="1"/>
  <c r="H86" i="1"/>
  <c r="J85" i="1"/>
  <c r="I85" i="1"/>
  <c r="K85" i="1" s="1"/>
  <c r="L85" i="1" s="1"/>
  <c r="M85" i="1" s="1"/>
  <c r="H85" i="1"/>
  <c r="J84" i="1"/>
  <c r="K84" i="1" s="1"/>
  <c r="L84" i="1" s="1"/>
  <c r="M84" i="1" s="1"/>
  <c r="I84" i="1"/>
  <c r="H84" i="1"/>
  <c r="L83" i="1"/>
  <c r="M83" i="1" s="1"/>
  <c r="J83" i="1"/>
  <c r="I83" i="1"/>
  <c r="K83" i="1" s="1"/>
  <c r="H83" i="1"/>
  <c r="J82" i="1"/>
  <c r="I82" i="1"/>
  <c r="K82" i="1" s="1"/>
  <c r="L82" i="1" s="1"/>
  <c r="M82" i="1" s="1"/>
  <c r="H82" i="1"/>
  <c r="K81" i="1"/>
  <c r="L81" i="1" s="1"/>
  <c r="M81" i="1" s="1"/>
  <c r="J81" i="1"/>
  <c r="I81" i="1"/>
  <c r="H81" i="1"/>
  <c r="J80" i="1"/>
  <c r="K80" i="1" s="1"/>
  <c r="L80" i="1" s="1"/>
  <c r="M80" i="1" s="1"/>
  <c r="I80" i="1"/>
  <c r="H80" i="1"/>
  <c r="L79" i="1"/>
  <c r="M79" i="1" s="1"/>
  <c r="K79" i="1"/>
  <c r="J79" i="1"/>
  <c r="I79" i="1"/>
  <c r="H79" i="1"/>
  <c r="K78" i="1"/>
  <c r="L78" i="1" s="1"/>
  <c r="M78" i="1" s="1"/>
  <c r="J78" i="1"/>
  <c r="I78" i="1"/>
  <c r="H78" i="1"/>
  <c r="J77" i="1"/>
  <c r="I77" i="1"/>
  <c r="H77" i="1"/>
  <c r="J76" i="1"/>
  <c r="I76" i="1"/>
  <c r="H76" i="1"/>
  <c r="J74" i="1"/>
  <c r="I74" i="1"/>
  <c r="H74" i="1"/>
  <c r="L73" i="1"/>
  <c r="M73" i="1" s="1"/>
  <c r="J73" i="1"/>
  <c r="K73" i="1" s="1"/>
  <c r="I73" i="1"/>
  <c r="H73" i="1"/>
  <c r="J72" i="1"/>
  <c r="I72" i="1"/>
  <c r="H72" i="1"/>
  <c r="J71" i="1"/>
  <c r="K71" i="1" s="1"/>
  <c r="L71" i="1" s="1"/>
  <c r="M71" i="1" s="1"/>
  <c r="I71" i="1"/>
  <c r="H71" i="1"/>
  <c r="J70" i="1"/>
  <c r="I70" i="1"/>
  <c r="H70" i="1"/>
  <c r="J69" i="1"/>
  <c r="K69" i="1" s="1"/>
  <c r="L69" i="1" s="1"/>
  <c r="M69" i="1" s="1"/>
  <c r="I69" i="1"/>
  <c r="H69" i="1"/>
  <c r="J68" i="1"/>
  <c r="I68" i="1"/>
  <c r="I66" i="1" s="1"/>
  <c r="H68" i="1"/>
  <c r="J67" i="1"/>
  <c r="I67" i="1"/>
  <c r="H67" i="1"/>
  <c r="K65" i="1"/>
  <c r="L65" i="1" s="1"/>
  <c r="M65" i="1" s="1"/>
  <c r="J65" i="1"/>
  <c r="I65" i="1"/>
  <c r="H65" i="1"/>
  <c r="J64" i="1"/>
  <c r="I64" i="1"/>
  <c r="K64" i="1" s="1"/>
  <c r="L64" i="1" s="1"/>
  <c r="M64" i="1" s="1"/>
  <c r="H64" i="1"/>
  <c r="K63" i="1"/>
  <c r="L63" i="1" s="1"/>
  <c r="M63" i="1" s="1"/>
  <c r="J63" i="1"/>
  <c r="I63" i="1"/>
  <c r="H63" i="1"/>
  <c r="J62" i="1"/>
  <c r="I62" i="1"/>
  <c r="K62" i="1" s="1"/>
  <c r="L62" i="1" s="1"/>
  <c r="M62" i="1" s="1"/>
  <c r="H62" i="1"/>
  <c r="K61" i="1"/>
  <c r="L61" i="1" s="1"/>
  <c r="M61" i="1" s="1"/>
  <c r="J61" i="1"/>
  <c r="I61" i="1"/>
  <c r="H61" i="1"/>
  <c r="J60" i="1"/>
  <c r="I60" i="1"/>
  <c r="K60" i="1" s="1"/>
  <c r="L60" i="1" s="1"/>
  <c r="M60" i="1" s="1"/>
  <c r="H60" i="1"/>
  <c r="K59" i="1"/>
  <c r="L59" i="1" s="1"/>
  <c r="M59" i="1" s="1"/>
  <c r="J59" i="1"/>
  <c r="I59" i="1"/>
  <c r="H59" i="1"/>
  <c r="J58" i="1"/>
  <c r="I58" i="1"/>
  <c r="K58" i="1" s="1"/>
  <c r="L58" i="1" s="1"/>
  <c r="M58" i="1" s="1"/>
  <c r="H58" i="1"/>
  <c r="K57" i="1"/>
  <c r="L57" i="1" s="1"/>
  <c r="M57" i="1" s="1"/>
  <c r="J57" i="1"/>
  <c r="I57" i="1"/>
  <c r="H57" i="1"/>
  <c r="J56" i="1"/>
  <c r="I56" i="1"/>
  <c r="K56" i="1" s="1"/>
  <c r="L56" i="1" s="1"/>
  <c r="M56" i="1" s="1"/>
  <c r="H56" i="1"/>
  <c r="K55" i="1"/>
  <c r="L55" i="1" s="1"/>
  <c r="M55" i="1" s="1"/>
  <c r="J55" i="1"/>
  <c r="I55" i="1"/>
  <c r="H55" i="1"/>
  <c r="J54" i="1"/>
  <c r="I54" i="1"/>
  <c r="K54" i="1" s="1"/>
  <c r="L54" i="1" s="1"/>
  <c r="M54" i="1" s="1"/>
  <c r="H54" i="1"/>
  <c r="K53" i="1"/>
  <c r="L53" i="1" s="1"/>
  <c r="M53" i="1" s="1"/>
  <c r="J53" i="1"/>
  <c r="I53" i="1"/>
  <c r="H53" i="1"/>
  <c r="J52" i="1"/>
  <c r="I52" i="1"/>
  <c r="K52" i="1" s="1"/>
  <c r="L52" i="1" s="1"/>
  <c r="M52" i="1" s="1"/>
  <c r="H52" i="1"/>
  <c r="K51" i="1"/>
  <c r="L51" i="1" s="1"/>
  <c r="M51" i="1" s="1"/>
  <c r="J51" i="1"/>
  <c r="I51" i="1"/>
  <c r="H51" i="1"/>
  <c r="J50" i="1"/>
  <c r="I50" i="1"/>
  <c r="K50" i="1" s="1"/>
  <c r="L50" i="1" s="1"/>
  <c r="M50" i="1" s="1"/>
  <c r="H50" i="1"/>
  <c r="K49" i="1"/>
  <c r="L49" i="1" s="1"/>
  <c r="M49" i="1" s="1"/>
  <c r="J49" i="1"/>
  <c r="I49" i="1"/>
  <c r="H49" i="1"/>
  <c r="J48" i="1"/>
  <c r="I48" i="1"/>
  <c r="K48" i="1" s="1"/>
  <c r="L48" i="1" s="1"/>
  <c r="M48" i="1" s="1"/>
  <c r="H48" i="1"/>
  <c r="K47" i="1"/>
  <c r="L47" i="1" s="1"/>
  <c r="M47" i="1" s="1"/>
  <c r="J47" i="1"/>
  <c r="I47" i="1"/>
  <c r="H47" i="1"/>
  <c r="J46" i="1"/>
  <c r="I46" i="1"/>
  <c r="K46" i="1" s="1"/>
  <c r="L46" i="1" s="1"/>
  <c r="M46" i="1" s="1"/>
  <c r="H46" i="1"/>
  <c r="K45" i="1"/>
  <c r="L45" i="1" s="1"/>
  <c r="M45" i="1" s="1"/>
  <c r="J45" i="1"/>
  <c r="I45" i="1"/>
  <c r="H45" i="1"/>
  <c r="J44" i="1"/>
  <c r="I44" i="1"/>
  <c r="K44" i="1" s="1"/>
  <c r="L44" i="1" s="1"/>
  <c r="M44" i="1" s="1"/>
  <c r="H44" i="1"/>
  <c r="K43" i="1"/>
  <c r="L43" i="1" s="1"/>
  <c r="M43" i="1" s="1"/>
  <c r="J43" i="1"/>
  <c r="I43" i="1"/>
  <c r="H43" i="1"/>
  <c r="M42" i="1"/>
  <c r="J42" i="1"/>
  <c r="I42" i="1"/>
  <c r="K42" i="1" s="1"/>
  <c r="L42" i="1" s="1"/>
  <c r="H42" i="1"/>
  <c r="K41" i="1"/>
  <c r="L41" i="1" s="1"/>
  <c r="M41" i="1" s="1"/>
  <c r="J41" i="1"/>
  <c r="I41" i="1"/>
  <c r="H41" i="1"/>
  <c r="M40" i="1"/>
  <c r="J40" i="1"/>
  <c r="I40" i="1"/>
  <c r="K40" i="1" s="1"/>
  <c r="L40" i="1" s="1"/>
  <c r="H40" i="1"/>
  <c r="K39" i="1"/>
  <c r="L39" i="1" s="1"/>
  <c r="M39" i="1" s="1"/>
  <c r="J39" i="1"/>
  <c r="I39" i="1"/>
  <c r="H39" i="1"/>
  <c r="M38" i="1"/>
  <c r="J38" i="1"/>
  <c r="I38" i="1"/>
  <c r="K38" i="1" s="1"/>
  <c r="L38" i="1" s="1"/>
  <c r="H38" i="1"/>
  <c r="K37" i="1"/>
  <c r="L37" i="1" s="1"/>
  <c r="M37" i="1" s="1"/>
  <c r="J37" i="1"/>
  <c r="I37" i="1"/>
  <c r="H37" i="1"/>
  <c r="M36" i="1"/>
  <c r="J36" i="1"/>
  <c r="I36" i="1"/>
  <c r="K36" i="1" s="1"/>
  <c r="L36" i="1" s="1"/>
  <c r="H36" i="1"/>
  <c r="K35" i="1"/>
  <c r="L35" i="1" s="1"/>
  <c r="M35" i="1" s="1"/>
  <c r="J35" i="1"/>
  <c r="I35" i="1"/>
  <c r="H35" i="1"/>
  <c r="M34" i="1"/>
  <c r="J34" i="1"/>
  <c r="I34" i="1"/>
  <c r="K34" i="1" s="1"/>
  <c r="L34" i="1" s="1"/>
  <c r="H34" i="1"/>
  <c r="K33" i="1"/>
  <c r="L33" i="1" s="1"/>
  <c r="M33" i="1" s="1"/>
  <c r="J33" i="1"/>
  <c r="I33" i="1"/>
  <c r="H33" i="1"/>
  <c r="M32" i="1"/>
  <c r="J32" i="1"/>
  <c r="I32" i="1"/>
  <c r="K32" i="1" s="1"/>
  <c r="L32" i="1" s="1"/>
  <c r="H32" i="1"/>
  <c r="J31" i="1"/>
  <c r="I31" i="1"/>
  <c r="K31" i="1" s="1"/>
  <c r="L31" i="1" s="1"/>
  <c r="M31" i="1" s="1"/>
  <c r="H31" i="1"/>
  <c r="J30" i="1"/>
  <c r="I30" i="1"/>
  <c r="K30" i="1" s="1"/>
  <c r="L30" i="1" s="1"/>
  <c r="M30" i="1" s="1"/>
  <c r="H30" i="1"/>
  <c r="K29" i="1"/>
  <c r="L29" i="1" s="1"/>
  <c r="M29" i="1" s="1"/>
  <c r="J29" i="1"/>
  <c r="I29" i="1"/>
  <c r="H29" i="1"/>
  <c r="M28" i="1"/>
  <c r="K28" i="1"/>
  <c r="L28" i="1" s="1"/>
  <c r="J28" i="1"/>
  <c r="I28" i="1"/>
  <c r="H28" i="1"/>
  <c r="J27" i="1"/>
  <c r="I27" i="1"/>
  <c r="K27" i="1" s="1"/>
  <c r="L27" i="1" s="1"/>
  <c r="M27" i="1" s="1"/>
  <c r="H27" i="1"/>
  <c r="J26" i="1"/>
  <c r="I26" i="1"/>
  <c r="K26" i="1" s="1"/>
  <c r="L26" i="1" s="1"/>
  <c r="M26" i="1" s="1"/>
  <c r="H26" i="1"/>
  <c r="K25" i="1"/>
  <c r="L25" i="1" s="1"/>
  <c r="M25" i="1" s="1"/>
  <c r="J25" i="1"/>
  <c r="I25" i="1"/>
  <c r="H25" i="1"/>
  <c r="M24" i="1"/>
  <c r="K24" i="1"/>
  <c r="L24" i="1" s="1"/>
  <c r="J24" i="1"/>
  <c r="I24" i="1"/>
  <c r="H24" i="1"/>
  <c r="J23" i="1"/>
  <c r="I23" i="1"/>
  <c r="K23" i="1" s="1"/>
  <c r="L23" i="1" s="1"/>
  <c r="M23" i="1" s="1"/>
  <c r="H23" i="1"/>
  <c r="J22" i="1"/>
  <c r="I22" i="1"/>
  <c r="K22" i="1" s="1"/>
  <c r="L22" i="1" s="1"/>
  <c r="M22" i="1" s="1"/>
  <c r="H22" i="1"/>
  <c r="K21" i="1"/>
  <c r="L21" i="1" s="1"/>
  <c r="M21" i="1" s="1"/>
  <c r="J21" i="1"/>
  <c r="I21" i="1"/>
  <c r="H21" i="1"/>
  <c r="M20" i="1"/>
  <c r="K20" i="1"/>
  <c r="L20" i="1" s="1"/>
  <c r="J20" i="1"/>
  <c r="I20" i="1"/>
  <c r="H20" i="1"/>
  <c r="J19" i="1"/>
  <c r="I19" i="1"/>
  <c r="K19" i="1" s="1"/>
  <c r="L19" i="1" s="1"/>
  <c r="M19" i="1" s="1"/>
  <c r="H19" i="1"/>
  <c r="J18" i="1"/>
  <c r="I18" i="1"/>
  <c r="K18" i="1" s="1"/>
  <c r="L18" i="1" s="1"/>
  <c r="M18" i="1" s="1"/>
  <c r="H18" i="1"/>
  <c r="K17" i="1"/>
  <c r="L17" i="1" s="1"/>
  <c r="M17" i="1" s="1"/>
  <c r="J17" i="1"/>
  <c r="I17" i="1"/>
  <c r="H17" i="1"/>
  <c r="J16" i="1"/>
  <c r="K16" i="1" s="1"/>
  <c r="L16" i="1" s="1"/>
  <c r="M16" i="1" s="1"/>
  <c r="I16" i="1"/>
  <c r="H16" i="1"/>
  <c r="K15" i="1"/>
  <c r="L15" i="1" s="1"/>
  <c r="M15" i="1" s="1"/>
  <c r="J15" i="1"/>
  <c r="I15" i="1"/>
  <c r="H15" i="1"/>
  <c r="J14" i="1"/>
  <c r="K14" i="1" s="1"/>
  <c r="L14" i="1" s="1"/>
  <c r="M14" i="1" s="1"/>
  <c r="I14" i="1"/>
  <c r="H14" i="1"/>
  <c r="K13" i="1"/>
  <c r="L13" i="1" s="1"/>
  <c r="M13" i="1" s="1"/>
  <c r="J13" i="1"/>
  <c r="I13" i="1"/>
  <c r="H13" i="1"/>
  <c r="J12" i="1"/>
  <c r="K12" i="1" s="1"/>
  <c r="L12" i="1" s="1"/>
  <c r="M12" i="1" s="1"/>
  <c r="I12" i="1"/>
  <c r="H12" i="1"/>
  <c r="K11" i="1"/>
  <c r="L11" i="1" s="1"/>
  <c r="M11" i="1" s="1"/>
  <c r="J11" i="1"/>
  <c r="I11" i="1"/>
  <c r="H11" i="1"/>
  <c r="J10" i="1"/>
  <c r="K10" i="1" s="1"/>
  <c r="L10" i="1" s="1"/>
  <c r="M10" i="1" s="1"/>
  <c r="I10" i="1"/>
  <c r="H10" i="1"/>
  <c r="K9" i="1"/>
  <c r="L9" i="1" s="1"/>
  <c r="M9" i="1" s="1"/>
  <c r="J9" i="1"/>
  <c r="I9" i="1"/>
  <c r="H9" i="1"/>
  <c r="J8" i="1"/>
  <c r="K8" i="1" s="1"/>
  <c r="I8" i="1"/>
  <c r="I7" i="1" s="1"/>
  <c r="H8" i="1"/>
  <c r="J7" i="1"/>
  <c r="L6" i="1"/>
  <c r="M6" i="1" s="1"/>
  <c r="K6" i="1"/>
  <c r="J6" i="1"/>
  <c r="I6" i="1"/>
  <c r="H6" i="1"/>
  <c r="J5" i="1"/>
  <c r="K5" i="1" s="1"/>
  <c r="L5" i="1" s="1"/>
  <c r="M5" i="1" s="1"/>
  <c r="I5" i="1"/>
  <c r="H5" i="1"/>
  <c r="L4" i="1"/>
  <c r="K4" i="1"/>
  <c r="K3" i="1" s="1"/>
  <c r="J4" i="1"/>
  <c r="I4" i="1"/>
  <c r="H4" i="1"/>
  <c r="J3" i="1"/>
  <c r="I3" i="1"/>
  <c r="L3" i="1" l="1"/>
  <c r="L8" i="1"/>
  <c r="K7" i="1"/>
  <c r="J258" i="1"/>
  <c r="K259" i="1"/>
  <c r="M4" i="1"/>
  <c r="M3" i="1" s="1"/>
  <c r="K77" i="1"/>
  <c r="L77" i="1" s="1"/>
  <c r="M77" i="1" s="1"/>
  <c r="I75" i="1"/>
  <c r="I155" i="1"/>
  <c r="J177" i="1"/>
  <c r="K179" i="1"/>
  <c r="K215" i="1"/>
  <c r="L215" i="1" s="1"/>
  <c r="M215" i="1" s="1"/>
  <c r="J209" i="1"/>
  <c r="J75" i="1"/>
  <c r="K76" i="1"/>
  <c r="J66" i="1"/>
  <c r="M270" i="1" s="1"/>
  <c r="K67" i="1"/>
  <c r="J131" i="1"/>
  <c r="K133" i="1"/>
  <c r="L133" i="1" s="1"/>
  <c r="M133" i="1" s="1"/>
  <c r="M178" i="1"/>
  <c r="J183" i="1"/>
  <c r="K184" i="1"/>
  <c r="K68" i="1"/>
  <c r="L68" i="1" s="1"/>
  <c r="M68" i="1" s="1"/>
  <c r="K72" i="1"/>
  <c r="L72" i="1" s="1"/>
  <c r="M72" i="1" s="1"/>
  <c r="K115" i="1"/>
  <c r="L115" i="1" s="1"/>
  <c r="M115" i="1" s="1"/>
  <c r="K123" i="1"/>
  <c r="L123" i="1" s="1"/>
  <c r="M123" i="1" s="1"/>
  <c r="J155" i="1"/>
  <c r="K156" i="1"/>
  <c r="K164" i="1"/>
  <c r="L164" i="1" s="1"/>
  <c r="M164" i="1" s="1"/>
  <c r="K172" i="1"/>
  <c r="L172" i="1" s="1"/>
  <c r="M172" i="1" s="1"/>
  <c r="K207" i="1"/>
  <c r="L207" i="1" s="1"/>
  <c r="M207" i="1" s="1"/>
  <c r="K225" i="1"/>
  <c r="L225" i="1" s="1"/>
  <c r="M225" i="1" s="1"/>
  <c r="K247" i="1"/>
  <c r="L248" i="1"/>
  <c r="I110" i="1"/>
  <c r="M269" i="1" s="1"/>
  <c r="K132" i="1"/>
  <c r="I131" i="1"/>
  <c r="L242" i="1"/>
  <c r="M243" i="1"/>
  <c r="M242" i="1" s="1"/>
  <c r="K262" i="1"/>
  <c r="L262" i="1" s="1"/>
  <c r="M262" i="1" s="1"/>
  <c r="J260" i="1"/>
  <c r="K70" i="1"/>
  <c r="L70" i="1" s="1"/>
  <c r="M70" i="1" s="1"/>
  <c r="K74" i="1"/>
  <c r="L74" i="1" s="1"/>
  <c r="M74" i="1" s="1"/>
  <c r="J110" i="1"/>
  <c r="K111" i="1"/>
  <c r="K119" i="1"/>
  <c r="L119" i="1" s="1"/>
  <c r="M119" i="1" s="1"/>
  <c r="K127" i="1"/>
  <c r="L127" i="1" s="1"/>
  <c r="M127" i="1" s="1"/>
  <c r="K160" i="1"/>
  <c r="L160" i="1" s="1"/>
  <c r="M160" i="1" s="1"/>
  <c r="K168" i="1"/>
  <c r="L168" i="1" s="1"/>
  <c r="M168" i="1" s="1"/>
  <c r="K175" i="1"/>
  <c r="L176" i="1"/>
  <c r="K182" i="1"/>
  <c r="L182" i="1" s="1"/>
  <c r="M182" i="1" s="1"/>
  <c r="J194" i="1"/>
  <c r="L261" i="1"/>
  <c r="J267" i="1"/>
  <c r="K268" i="1"/>
  <c r="I177" i="1"/>
  <c r="K188" i="1"/>
  <c r="L188" i="1" s="1"/>
  <c r="M188" i="1" s="1"/>
  <c r="K195" i="1"/>
  <c r="I194" i="1"/>
  <c r="K211" i="1"/>
  <c r="L211" i="1" s="1"/>
  <c r="M211" i="1" s="1"/>
  <c r="K219" i="1"/>
  <c r="L219" i="1" s="1"/>
  <c r="M219" i="1" s="1"/>
  <c r="K227" i="1"/>
  <c r="L227" i="1" s="1"/>
  <c r="M227" i="1" s="1"/>
  <c r="K235" i="1"/>
  <c r="L235" i="1" s="1"/>
  <c r="M235" i="1" s="1"/>
  <c r="J238" i="1"/>
  <c r="K240" i="1"/>
  <c r="L240" i="1" s="1"/>
  <c r="M240" i="1" s="1"/>
  <c r="J242" i="1"/>
  <c r="J250" i="1"/>
  <c r="K251" i="1"/>
  <c r="K266" i="1"/>
  <c r="L266" i="1" s="1"/>
  <c r="M266" i="1" s="1"/>
  <c r="I183" i="1"/>
  <c r="L209" i="1"/>
  <c r="M210" i="1"/>
  <c r="K238" i="1"/>
  <c r="L239" i="1"/>
  <c r="K242" i="1"/>
  <c r="M271" i="1" l="1"/>
  <c r="K209" i="1"/>
  <c r="L111" i="1"/>
  <c r="K110" i="1"/>
  <c r="M248" i="1"/>
  <c r="M247" i="1" s="1"/>
  <c r="L247" i="1"/>
  <c r="M239" i="1"/>
  <c r="M238" i="1" s="1"/>
  <c r="L238" i="1"/>
  <c r="K267" i="1"/>
  <c r="L268" i="1"/>
  <c r="L76" i="1"/>
  <c r="K75" i="1"/>
  <c r="L179" i="1"/>
  <c r="K177" i="1"/>
  <c r="L195" i="1"/>
  <c r="K194" i="1"/>
  <c r="M176" i="1"/>
  <c r="M175" i="1" s="1"/>
  <c r="L175" i="1"/>
  <c r="K260" i="1"/>
  <c r="L132" i="1"/>
  <c r="K131" i="1"/>
  <c r="L156" i="1"/>
  <c r="K155" i="1"/>
  <c r="K66" i="1"/>
  <c r="L67" i="1"/>
  <c r="M8" i="1"/>
  <c r="M7" i="1" s="1"/>
  <c r="L7" i="1"/>
  <c r="M209" i="1"/>
  <c r="L251" i="1"/>
  <c r="K250" i="1"/>
  <c r="L260" i="1"/>
  <c r="M261" i="1"/>
  <c r="M260" i="1" s="1"/>
  <c r="K258" i="1"/>
  <c r="L259" i="1"/>
  <c r="L184" i="1"/>
  <c r="K183" i="1"/>
  <c r="M184" i="1" l="1"/>
  <c r="M183" i="1" s="1"/>
  <c r="L183" i="1"/>
  <c r="L131" i="1"/>
  <c r="M132" i="1"/>
  <c r="M131" i="1" s="1"/>
  <c r="M259" i="1"/>
  <c r="M258" i="1" s="1"/>
  <c r="L258" i="1"/>
  <c r="L194" i="1"/>
  <c r="M195" i="1"/>
  <c r="M194" i="1" s="1"/>
  <c r="M76" i="1"/>
  <c r="M75" i="1" s="1"/>
  <c r="L75" i="1"/>
  <c r="M111" i="1"/>
  <c r="M110" i="1" s="1"/>
  <c r="L110" i="1"/>
  <c r="M251" i="1"/>
  <c r="M250" i="1" s="1"/>
  <c r="L250" i="1"/>
  <c r="M67" i="1"/>
  <c r="M66" i="1" s="1"/>
  <c r="L66" i="1"/>
  <c r="M272" i="1" s="1"/>
  <c r="M273" i="1" s="1"/>
  <c r="M156" i="1"/>
  <c r="M155" i="1" s="1"/>
  <c r="L155" i="1"/>
  <c r="M268" i="1"/>
  <c r="M267" i="1" s="1"/>
  <c r="L267" i="1"/>
  <c r="M179" i="1"/>
  <c r="M177" i="1" s="1"/>
  <c r="L177" i="1"/>
</calcChain>
</file>

<file path=xl/sharedStrings.xml><?xml version="1.0" encoding="utf-8"?>
<sst xmlns="http://schemas.openxmlformats.org/spreadsheetml/2006/main" count="942" uniqueCount="695">
  <si>
    <t>ITEM</t>
  </si>
  <si>
    <t>SINAPI CÓDIGO 11/2022</t>
  </si>
  <si>
    <t>DESCRIÇÃO DOS SERVIÇOS</t>
  </si>
  <si>
    <r>
      <rPr>
        <b/>
        <sz val="9"/>
        <color theme="1"/>
        <rFont val="Arial"/>
      </rPr>
      <t>UN</t>
    </r>
    <r>
      <rPr>
        <b/>
        <sz val="9"/>
        <color rgb="FF8DB3E2"/>
        <rFont val="Arial"/>
      </rPr>
      <t>.</t>
    </r>
  </si>
  <si>
    <t>QUANT.</t>
  </si>
  <si>
    <t>MATERIAL
(Valor Unitário)</t>
  </si>
  <si>
    <t>M. OBRA
(Valor Unitário)</t>
  </si>
  <si>
    <t>TOTAL
(Valor Unitário)</t>
  </si>
  <si>
    <t>MATERIAL
(Valor total)</t>
  </si>
  <si>
    <t>M.OBRA
(Valor total)</t>
  </si>
  <si>
    <t>TOTAL SEM BDI</t>
  </si>
  <si>
    <t>BDI
(Valor total)</t>
  </si>
  <si>
    <t>VALOR TOTAL COM BDI</t>
  </si>
  <si>
    <t>1</t>
  </si>
  <si>
    <t>SERVIÇOS PRELIMINARES</t>
  </si>
  <si>
    <t>1.1</t>
  </si>
  <si>
    <t>COTAÇÃO</t>
  </si>
  <si>
    <t>ART (ANOTAÇÃO DE RESPONSABILIDADE TÉCNICA)</t>
  </si>
  <si>
    <t>UN</t>
  </si>
  <si>
    <t>1.2</t>
  </si>
  <si>
    <t>74209/001</t>
  </si>
  <si>
    <t>PLACA DE OBRA EM CHAPA DE ACO GALVANIZADO</t>
  </si>
  <si>
    <t xml:space="preserve"> M2 </t>
  </si>
  <si>
    <t>1.3</t>
  </si>
  <si>
    <t>REF.: SUDECAP 01.09.01</t>
  </si>
  <si>
    <t>MOBILIZAÇÃO DE CONTAINER</t>
  </si>
  <si>
    <t>2</t>
  </si>
  <si>
    <t>ACESSIBILIDADE EXTERNA</t>
  </si>
  <si>
    <t>2.1</t>
  </si>
  <si>
    <t>PASSEIO PÚBLICO - DEMOLIÇÃO PARCIAL DE PAVIMENTO ASFÁLTICO, DE FORMA MECANIZADA, SEM REAPROVEITAMENTO. AF_12/2017</t>
  </si>
  <si>
    <t>2.2</t>
  </si>
  <si>
    <t>PASSEIO PÚBLICO - DEMOLIÇÃO DE PAVIMENTO INTERTRAVADO, DE FORMA MANUAL, COM REAPROVEITAMENTO. AF_12/2017</t>
  </si>
  <si>
    <t>2.3</t>
  </si>
  <si>
    <t>REF 94263</t>
  </si>
  <si>
    <t>PASSEIO PÚBLICO - RETIRADA DE GUIA (MEIO-FIO) CONCRETO AF_06/2016</t>
  </si>
  <si>
    <t>M</t>
  </si>
  <si>
    <t>2.4</t>
  </si>
  <si>
    <t>PASSEIO PÚBLICO - ESCAVAÇÃO MANUAL DE VALA COM PROFUNDIDADE MENOR OU IGUAL A 1,30 M. AF_02/2021</t>
  </si>
  <si>
    <t xml:space="preserve"> M3 </t>
  </si>
  <si>
    <t>2.5</t>
  </si>
  <si>
    <t>PASSEIO PÚBLICO - REATERRO MANUAL DE VALAS COM COMPACTAÇÃO MECANIZADA. AF_04/2016</t>
  </si>
  <si>
    <t>2.6</t>
  </si>
  <si>
    <t>REF 96622</t>
  </si>
  <si>
    <t>PASSEIO PÚBLICO - LASTRO COM MATERIAL GRANULAR, APLICAÇÃO EM PISOS OU RADIERS, ESPESSURA DE *3 CM*. AF_08/2017</t>
  </si>
  <si>
    <t>2.7</t>
  </si>
  <si>
    <t>PASSEIO PÚBLICO - EXECUÇÃO DE PASSEIO (CALÇADA) OU PISO DE CONCRETO COM CONCRETO MOLDADO IN LOCO, USINADO, ACABAMENTO CONVENCIONAL, ESPESSURA 6 CM, ARMADO. AF_08/2022</t>
  </si>
  <si>
    <t>2.8</t>
  </si>
  <si>
    <t>PASSEIO PÚBLICO - CAMADA SEPARADORA PARA EXECUÇÃO DE RADIER, PISO DE CONCRETO OU LAJE SOBRE SOLO, EM LONA PLÁSTICA. AF_09/2021</t>
  </si>
  <si>
    <t>2.9</t>
  </si>
  <si>
    <t>REF.: SBC - 172882</t>
  </si>
  <si>
    <t>PASSEIO PÚBLICO - RAMPA - PLANO INCLINADO PARA DEFICIENTE FISICO EM CIMENTADO INCLUSIVE BASE</t>
  </si>
  <si>
    <t>2.10</t>
  </si>
  <si>
    <t>REF 101094 + ORSE 13917</t>
  </si>
  <si>
    <t>PASSEIO PUBLICO - PISO PODOTATIL DE CONCRETO - PISO PODOTÁTIL, DIRECIONAL OU ALERTA, 40X40CM, DE CONCRETO, COR VERMELHA, CONFORME NBR:9050:2020. APLICADO COM ARGAMASSA INDUSTRIALIZADA AC-III, INCLUSIVE REGULARIZAÇÃO DA BASE.</t>
  </si>
  <si>
    <t>2.11</t>
  </si>
  <si>
    <t>REF 101094 + ORSE 13914</t>
  </si>
  <si>
    <t>PASSEIO PÚBLICO - PISO PODOTÁTIL, DIRECIONAL OU ALERTA, 25X25CM, DE CONCRETO, COR VERMELHA, CONFORME NBR:9050:2020. APLICADO COM ARGAMASSA INDUSTRIALIZADA AC-III, INCLUSIVE REGULARIZAÇÃO DA BASE.</t>
  </si>
  <si>
    <t>2.12</t>
  </si>
  <si>
    <t>PASSEIO PÚBLICO - ASSENTAMENTO DE GUIA (MEIO-FIO) EM TRECHO CURVO, CONFECCIONADA EM CONCRETO PRÉ-FABRICADO, DIMENSÕES 100X15X13X30 CM (COMPRIMENTO X BASE INFERIOR X BASE SUPERIOR X ALTURA), PARA VIAS URBANAS (USO VIÁRIO). AF_06/2016</t>
  </si>
  <si>
    <t>2.13</t>
  </si>
  <si>
    <t>PASSEIO PÚBLICO - ASSENTAMENTO DE GUIA (MEIO-FIO) EM TRECHO RETO, CONFECCIONADA EM CONCRETO PRÉ-FABRICADO, DIMENSÕES 100X15X13X30 CM (COMPRIMENTO X BASE INFERIOR X BASE SUPERIOR X ALTURA), PARA VIAS URBANAS (USO VIÁRIO). AF_06/2016</t>
  </si>
  <si>
    <t>2.14</t>
  </si>
  <si>
    <t>REF SINAPI 97144 + SETOP PIS-JUN-005</t>
  </si>
  <si>
    <t>PASSEIO PÚBLICO - EXECUÇÃO DE JUNTAS DE DILATAÇÃO PARA PISO DE CONCRETO, INCLUSIVE CORTE E APLICAÇÃO DE MASTIQUE ELÁSTICO. ESPAÇAMENTO CONFORME CADERNO DE ENCARGOS</t>
  </si>
  <si>
    <t>2.15</t>
  </si>
  <si>
    <t>PASSEIO PÚBLICO - PLANTIO DE GRAMA ESMERALDA OU SÃO CARLOS OU CURITIBANA, EM PLACAS. AF_05/2022</t>
  </si>
  <si>
    <t>2.16</t>
  </si>
  <si>
    <t>AMPLIAÇÃO DO CANTEIRO DE ESQUINA - ESCAVAÇÃO MANUAL DE VALA COM PROFUNDIDADE MENOR OU IGUAL A 1,30 M. AF_02/2021</t>
  </si>
  <si>
    <t>2.17</t>
  </si>
  <si>
    <t>AMPLIAÇÃO DO CANTEIRO DE ESQUINA - DEMOLIÇÃO DE ALVENARIA DE BLOCO FURADO, DE FORMA MANUAL, SEM REAPROVEITAMENTO. AF_12/2017</t>
  </si>
  <si>
    <t>2.18</t>
  </si>
  <si>
    <t>AMPLIAÇÃO DO CANTEIRO DE ESQUINA - DEMOLIÇÃO DE LAJES, DE FORMA MANUAL, SEM REAPROVEITAMENTO. AF_12/2017</t>
  </si>
  <si>
    <t>2.19</t>
  </si>
  <si>
    <t>AMPLIAÇÃO DO CANTEIRO DE ESQUINA - FABRICAÇÃO, MONTAGEM E DESMONTAGEM DE FÔRMA PARA VIGA BALDRAME, EM MADEIRA SERRADA, E=25 MM, 4 UTILIZAÇÕES. AF_06/2017</t>
  </si>
  <si>
    <t>2.20</t>
  </si>
  <si>
    <t>AMPLIAÇÃO DO CANTEIRO DE ESQUINA - CONCRETO FCK = 20MPA, TRAÇO 1:2,7:3 (EM MASSA SECA DE CIMENTO/ AREIA MÉDIA/ BRITA 1) - PREPARO MECÂNICO COM BETONEIRA 400 L. AF_05/2021</t>
  </si>
  <si>
    <t>2.21</t>
  </si>
  <si>
    <t>AMPLIAÇÃO DO CANTEIRO DE ESQUINA - LANÇAMENTO COM USO DE BALDES, ADENSAMENTO E ACABAMENTO DE CONCRETO EM ESTRUTURAS. AF_02/2022</t>
  </si>
  <si>
    <t>2.22</t>
  </si>
  <si>
    <t>AMPLIAÇÃO DO CANTEIRO DE ESQUINA - ARMAÇÃO DE BLOCO, VIGA BALDRAME OU SAPATA UTILIZANDO AÇO CA-50 DE 6,3 MM - MONTAGEM. AF_06/2017</t>
  </si>
  <si>
    <t>KG</t>
  </si>
  <si>
    <t>2.23</t>
  </si>
  <si>
    <t>AMPLIAÇÃO DO CANTEIRO DE ESQUINA - ARMAÇÃO DE BLOCO, VIGA BALDRAME OU SAPATA UTILIZANDO AÇO CA-50 DE 8 MM - MONTAGEM. AF_06/2017</t>
  </si>
  <si>
    <t>2.24</t>
  </si>
  <si>
    <t>AMPLIAÇÃO DO CANTEIRO DE ESQUINA - ESTACA BROCA DE CONCRETO, DIÂMETRO DE 20CM, ESCAVAÇÃO MANUAL COM TRADO CONCHA, COM ARMADURA DE ARRANQUE. AF_05/2020</t>
  </si>
  <si>
    <t>2.25</t>
  </si>
  <si>
    <t>AMPLIAÇÃO DO CANTEIRO DE ESQUINA - IMPERMEABILIZAÇÃO DE FLOREIRA OU VIGA BALDRAME COM ARGAMASSA DE CIMENTO E AREIA, COM ADITIVO IMPERMEABILIZANTE, E = 2 CM. AF_06/2018</t>
  </si>
  <si>
    <t>2.26</t>
  </si>
  <si>
    <t>AMPLIAÇÃO DO CANTEIRO DE ESQUINA - ATERRO MANUAL DE VALAS COM SOLO ARGILO-ARENOSO E COMPACTAÇÃO MECANIZADA. AF_05/2016</t>
  </si>
  <si>
    <t>2.27</t>
  </si>
  <si>
    <t>AMPLIAÇÃO DO CANTEIRO DE ESQUINA - PLANTIO DE GRAMA ESMERALDA OU SÃO CARLOS OU CURITIBANA, EM PLACAS. AF_05/2022</t>
  </si>
  <si>
    <t>2.28</t>
  </si>
  <si>
    <t>ADAPTAÇÃO PORTÃO DE PEDESTRES - RETIRADA GRADES DE FERRO</t>
  </si>
  <si>
    <t>2.29</t>
  </si>
  <si>
    <t>ADAPTAÇÃO PORTÃO DE PEDESTRES - DEMOLIÇÃO DE ALVENARIA DE BLOCO FURADO, DE FORMA MANUAL, SEM REAPROVEITAMENTO. AF_12/2017</t>
  </si>
  <si>
    <t>2.30</t>
  </si>
  <si>
    <t>ADAPTAÇÃO PORTÃO DE PEDESTRES - CONCRETO FCK = 15MPA, TRAÇO 1:3,4:3,5 (EM MASSA SECA DE CIMENTO/ AREIA MÉDIA/ BRITA 1) - PREPARO MECÂNICO COM BETONEIRA 400 L. AF_05/2021</t>
  </si>
  <si>
    <t>2.31</t>
  </si>
  <si>
    <t>ADAPTAÇÃO PORTÃO DE PEDESTRES - FABRICAÇÃO, MONTAGEM E DESMONTAGEM DE FÔRMA PARA VIGA BALDRAME, EM MADEIRA SERRADA, E=25 MM, 4 UTILIZAÇÕES. AF_06/2017</t>
  </si>
  <si>
    <t>2.32</t>
  </si>
  <si>
    <t>REF. CPOS 24.02.040</t>
  </si>
  <si>
    <t>ADAPTAÇÃO PORTÃO DE PEDESTRES - PORTA DE ABRIR TIPO GRADIL SOB MEDIDA</t>
  </si>
  <si>
    <t>2.33</t>
  </si>
  <si>
    <t>RAMPA PORTÃO DE ENTRADA - DEMOLIÇÃO DE ALVENARIA DE BLOCO FURADO, DE FORMA MANUAL, SEM REAPROVEITAMENTO. AF_12/2017</t>
  </si>
  <si>
    <t>2.34</t>
  </si>
  <si>
    <t>RAMPA PORTÃO DE ENTRADA - DEMOLIÇÃO DE LAJES, DE FORMA MECANIZADA COM MARTELETE, SEM REAPROVEITAMENTO. AF_12/2017</t>
  </si>
  <si>
    <t>2.35</t>
  </si>
  <si>
    <t>RAMPA PORTÃO DE ENTRADA - ESCAVAÇÃO MANUAL DE VALA COM PROFUNDIDADE MENOR OU IGUAL A 1,30 M. AF_02/2021</t>
  </si>
  <si>
    <t>2.36</t>
  </si>
  <si>
    <t>RAMPA PORTÃO DE ENTRADA - FABRICAÇÃO, MONTAGEM E DESMONTAGEM DE FÔRMA PARA VIGA BALDRAME, EM MADEIRA SERRADA, E=25 MM, 4 UTILIZAÇÕES. AF_06/2017</t>
  </si>
  <si>
    <t>2.37</t>
  </si>
  <si>
    <t>RAMPA PORTÃO DE ENTRADA - LASTRO COM MATERIAL GRANULAR, APLICAÇÃO EM PISOS OU RADIERS, ESPESSURA DE *3 CM*. AF_08/2017</t>
  </si>
  <si>
    <t>2.38</t>
  </si>
  <si>
    <t>RAMPA PORTÃO DE ENTRADA - CONCRETO FCK = 20MPA, TRAÇO 1:2,7:3 (EM MASSA SECA DE CIMENTO/ AREIA MÉDIA/ BRITA 1) - PREPARO MECÂNICO COM BETONEIRA 400 L. AF_05/2021</t>
  </si>
  <si>
    <t>2.39</t>
  </si>
  <si>
    <t>RAMPA PORTÃO DE ENTRADA - LANÇAMENTO COM USO DE BALDES, ADENSAMENTO E ACABAMENTO DE CONCRETO EM ESTRUTURAS. AF_12/2015</t>
  </si>
  <si>
    <t>2.40</t>
  </si>
  <si>
    <t>RAMPA PORTÃO DE ENTRADA - ARMAÇÃO DE BLOCO, VIGA BALDRAME OU SAPATA UTILIZANDO AÇO CA-50 DE 6,3 MM - MONTAGEM. AF_06/2017</t>
  </si>
  <si>
    <t>2.41</t>
  </si>
  <si>
    <t>RAMPA PORTÃO DE ENTRADA - ARMAÇÃO DE BLOCO, VIGA BALDRAME OU SAPATA UTILIZANDO AÇO CA-50 DE 8 MM - MONTAGEM. AF_06/2017</t>
  </si>
  <si>
    <t>2.42</t>
  </si>
  <si>
    <t>RAMPA PORTÃO DE ENTRADA - ESTACA BROCA DE CONCRETO, DIÂMETRO DE 20CM, ESCAVAÇÃO MANUAL COM TRADO CONCHA, COM ARMADURA DE ARRANQUE. AF_05/2020</t>
  </si>
  <si>
    <t>2.43</t>
  </si>
  <si>
    <t>RAMPA PORTÃO DE ENTRADA - ACABAMENTO POLIDO PARA PISO DE CONCRETO ARMADO OU LAJE SOBRE SOLO DE ALTA RESISTÊNCIA. AF_09/2021</t>
  </si>
  <si>
    <t>2.44</t>
  </si>
  <si>
    <t>RAMPA PORTÃO DE ENTRADA - EXECUÇÃO DE JUNTAS DE DILATAÇÃO PARA PISO DE CONCRETO, INCLUSIVE CORTE E APLICAÇÃO DE MASTIQUE ELÁSTICO. ESPAÇAMENTO CONFORME CADERNO DE ENCARGOS</t>
  </si>
  <si>
    <t>2.45</t>
  </si>
  <si>
    <t>REF.: ORSE 11985</t>
  </si>
  <si>
    <t>RAMPA PORTÃO DE ENTRADA - CORRIMÃO DUPLO EM TUBO FERRO GALVANIZADO BARRA SUPERIOR H:0,92m E BARRA INFERIOR H:0,70m, DIAM: 1.1/2", CURVAS DE AÇO CARBONO</t>
  </si>
  <si>
    <t>m</t>
  </si>
  <si>
    <t>2.46</t>
  </si>
  <si>
    <t>FLOREIRA RAMPA DE PEDESTRES - FABRICAÇÃO, MONTAGEM E DESMONTAGEM DE FÔRMA PARA VIGA BALDRAME, EM MADEIRA SERRADA, E=25 MM, 4 UTILIZAÇÕES. AF_06/2017</t>
  </si>
  <si>
    <t>2.47</t>
  </si>
  <si>
    <t>FLOREIRA RAMPA DE PEDESTRES - CONCRETO FCK = 20MPA, TRAÇO 1:2,7:3 (EM MASSA SECA DE CIMENTO/ AREIA MÉDIA/ BRITA 1) - PREPARO MECÂNICO COM BETONEIRA 400 L. AF_05/2021</t>
  </si>
  <si>
    <t>2.48</t>
  </si>
  <si>
    <t>FLOREIRA RAMPA DE PEDESTRES - LANÇAMENTO COM USO DE BALDES, ADENSAMENTO E ACABAMENTO DE CONCRETO EM ESTRUTURAS. AF_12/2015</t>
  </si>
  <si>
    <t>2.49</t>
  </si>
  <si>
    <t>FLOREIRA RAMPA DE PEDESTRES - ARMAÇÃO DE BLOCO, VIGA BALDRAME OU SAPATA UTILIZANDO AÇO CA-50 DE 6,3 MM - MONTAGEM. AF_06/2017</t>
  </si>
  <si>
    <t>2.50</t>
  </si>
  <si>
    <t>FLOREIRA RAMPA DE PEDESTRES - ARMAÇÃO DE BLOCO, VIGA BALDRAME OU SAPATA UTILIZANDO AÇO CA-50 DE 8 MM - MONTAGEM. AF_06/2017</t>
  </si>
  <si>
    <t>2.51</t>
  </si>
  <si>
    <t>FLOREIRA RAMPA DE PEDESTRES - IMPERMEABILIZAÇÃO DE FLOREIRA OU VIGA BALDRAME COM ARGAMASSA DE CIMENTO E AREIA, COM ADITIVO IMPERMEABILIZANTE, E = 2 CM. AF_06/2018</t>
  </si>
  <si>
    <t>2.52</t>
  </si>
  <si>
    <t>FLOREIRA RAMPA DE PEDESTRES - ATERRO MANUAL DE VALAS COM SOLO ARGILO-ARENOSO E COMPACTAÇÃO MECANIZADA. AF_05/2016</t>
  </si>
  <si>
    <t>2.53</t>
  </si>
  <si>
    <t>FLOREIRA RAMPA DE PEDESTRES - PLANTIO DE GRAMA ESMERALDA OU SÃO CARLOS OU CURITIBANA, EM PLACAS. AF_05/2022</t>
  </si>
  <si>
    <t>2.54</t>
  </si>
  <si>
    <t>REF CPOS 03.03.020</t>
  </si>
  <si>
    <t>RAMPA DESNÍVEL PORTA C.A.E. - APICOAMENTO MANUAL DE PISO DE CONCRETO</t>
  </si>
  <si>
    <t>2.55</t>
  </si>
  <si>
    <t>RAMPA DESNÍVEL PORTA C.A.E. - PISO CIMENTADO, TRAÇO 1:3 (CIMENTO E AREIA), ACABAMENTO LISO, ESPESSURA 4,0 CM, PREPARO MECÂNICO DA ARGAMASSA. AF_09/2020</t>
  </si>
  <si>
    <t>2.56</t>
  </si>
  <si>
    <t>REF. CPOS 11.20.050</t>
  </si>
  <si>
    <t>PISO TÁTIL EXTERNO (RAMPA E PÁTIO) - CORTE DE PISO, COM SERRA DE DISCO DIAMANTADO PARA PISOS</t>
  </si>
  <si>
    <t>2.57</t>
  </si>
  <si>
    <t>PISO TÁTIL EXTERNO (RAMPA E PÁTIO) - DEMOLIÇÃO DE LAJES, DE FORMA MECANIZADA COM MARTELETE, SEM REAPROVEITAMENTO. AF_12/2017</t>
  </si>
  <si>
    <t>2.58</t>
  </si>
  <si>
    <t>PISO TÁTIL EXTERNO (RAMPA E PATIO) - PISO PODOTÁTIL, DIRECIONAL OU ALERTA, 25X25CM, DE CONCRETO, COR VERMELHA, CONFORME NBR:9050:2020. APLICADO COM ARGAMASSA INDUSTRIALIZADA AC-III, INCLUSIVE REGULARIZAÇÃO DA BASE.</t>
  </si>
  <si>
    <t>3</t>
  </si>
  <si>
    <t>ACESSIBILIDADE INTERNA</t>
  </si>
  <si>
    <t>3.1</t>
  </si>
  <si>
    <t>REF.:  SETOP PIS-TAT-015</t>
  </si>
  <si>
    <t>C.A.E. - PISO TÁTIL DE BORRACHA, DIRECIONAL E/OU ALERTA, ASSENTADO COM COLA, E=5 MM, COR AZUL. DIMENSÃO 25X25CM. FORNECIMENTO E INSTALAÇÃO.</t>
  </si>
  <si>
    <t>3.2</t>
  </si>
  <si>
    <t>REF. ORSE - 10334 + COTAÇÃO</t>
  </si>
  <si>
    <t>C.A.E. - SINALIZAÇÃO PARA DEFICIENTES - PLACA EM BRAILLE - EM ACRÍLICO, DIM: 20 X 15 CM. CÃO GUIA</t>
  </si>
  <si>
    <t>3.3</t>
  </si>
  <si>
    <t>REF.: CPOS 30.06.122 + COTAÇÃO</t>
  </si>
  <si>
    <t>3.4</t>
  </si>
  <si>
    <t>REF. ORSE - 11961</t>
  </si>
  <si>
    <t>ALARME DE EMERGÊNCIA (C.A.E. E SANITÁRIOS) - ALARME AUDIOVISUAL PARA BANHEIRO PNE, DEFICIENTE FÍSICO, E ROTA DE RUGA  CONFORME NBR 9050 - UTILIZAR EQUIPAMENTO COM BATERIA SEM ALIMENTAÇÃO ELÉTRICA - INCLUSIVE SIRENE</t>
  </si>
  <si>
    <t>3.5</t>
  </si>
  <si>
    <t>REF. SETOP ELE-CAN-005</t>
  </si>
  <si>
    <t>ALARME DE EMERGÊNCIA (C.A.E. E SANITÁRIOS) - CANALETA EM PVC PARA INSTALAÇÃO ELÉTRICA APARENTE, INCLUSIVE CONEXÕES, DIMENSÕES 20 X 10 MM</t>
  </si>
  <si>
    <t>3.6</t>
  </si>
  <si>
    <t>ALARME DE EMERGÊNCIA (C.A.E. E SANITÁRIOS) - CABO DE COBRE FLEXÍVEL ISOLADO, 1,5 MM², ANTI-CHAMA 0,6/1,0 KV, PARA CIRCUITOS TERMINAIS - FORNECIMENTO E INSTALAÇÃO. AF_12/2015</t>
  </si>
  <si>
    <t>3.7</t>
  </si>
  <si>
    <t>REF. SINAPI 91994 + 12147</t>
  </si>
  <si>
    <t>ALARME DE EMERGÊNCIA (C.A.E. E SANITÁRIOS) - TOMADA MÉDIA DE SOBREPOR (1 MÓDULO), 2P+T 10 A, CONJUNTO MONTADO PARA SOBREPOR 4" X 2" (CAIXA + MODULO) - FORNECIMENTO E INSTALAÇÃO</t>
  </si>
  <si>
    <t>3.8</t>
  </si>
  <si>
    <t>REF. ORSE - 10334 + COTAÇÃO (2)</t>
  </si>
  <si>
    <t>ALARME DE EMERGÊNCIA (C.A.E. E SANITÁRIOS) - SINALIZAÇÃO PARA DEFICIENTES - PLACA EM BRAILLE - EM ACRÍLICO, DIM: 20 X 8 CM - ALARMES DOS BANHEIROS (VASO E PORTA)</t>
  </si>
  <si>
    <t>4</t>
  </si>
  <si>
    <t>ACESSIBILIDADE - SANITÁRIOS</t>
  </si>
  <si>
    <t>4.1</t>
  </si>
  <si>
    <t>DEMOLIÇÕES / REMOÇÕES - REMOÇÃO DE METAIS SANITÁRIOS, DE FORMA MANUAL, SEM REAPROVEITAMENTO. AF_12/2017</t>
  </si>
  <si>
    <t>4.2</t>
  </si>
  <si>
    <t>REF.: 97663</t>
  </si>
  <si>
    <t>DEMOLIÇÕES / REMOÇÕES - REMOÇÃO DE LOUÇAS, DE FORMA MANUAL, COM REAPROVEITAMENTO.</t>
  </si>
  <si>
    <t>4.3</t>
  </si>
  <si>
    <t>DEMOLIÇÕES / REMOÇÕES - DEMOLIÇÃO DE REVESTIMENTO CERÂMICO, DE FORMA MANUAL, SEM REAPROVEITAMENTO. AF_12/2017</t>
  </si>
  <si>
    <t>4.4</t>
  </si>
  <si>
    <t>DEMOLIÇÕES / REMOÇÕES - DEMOLIÇÃO DE LAJES, DE FORMA MECANIZADA COM MARTELETE, SEM REAPROVEITAMENTO. AF_12/2017</t>
  </si>
  <si>
    <t>4.5</t>
  </si>
  <si>
    <t>DEMOLIÇÕES / REMOÇÕES - REMOÇÃO DE ACESSÓRIOS, DE FORMA MANUAL, SEM REAPROVEITAMENTO. AF_12/2017</t>
  </si>
  <si>
    <t>4.6</t>
  </si>
  <si>
    <t>REF. SINAPI - 97666</t>
  </si>
  <si>
    <t>DEMOLIÇÕES / REMOÇÕES - REMOÇÃO DE BARRAS, DE FORMA MANUAL, COM REAPROVEITAMENTO</t>
  </si>
  <si>
    <t>4.7</t>
  </si>
  <si>
    <t>REF.: 97664</t>
  </si>
  <si>
    <t>DEMOLIÇÕES / REMOÇÕES - REMOÇÃO DE ESPELHOS, DE FORMA MANUAL, COM REAPROVEITAMENTO</t>
  </si>
  <si>
    <t>4.8</t>
  </si>
  <si>
    <t>DEMOLIÇÕES / REMOÇÕES - RASGO EM CONTRAPISO PARA RAMAIS/ DISTRIBUIÇÃO COM DIÂMETROS MAIORES QUE 75 MM. AF_05/2015</t>
  </si>
  <si>
    <t>4.9</t>
  </si>
  <si>
    <t>BACIAS SANITÁRIAS - TUBO PVC, SERIE NORMAL, ESGOTO PREDIAL, DN 100 MM, FORNECIDO E INSTALADO EM RAMAL DE DESCARGA OU RAMAL DE ESGOTO SANITÁRIO. AF_12/2014</t>
  </si>
  <si>
    <t>4.10</t>
  </si>
  <si>
    <t>BACIAS SANITÁRIAS - LUVA SIMPLES, PVC, SERIE NORMAL, ESGOTO PREDIAL, DN 100 MM, JUNTA ELÁSTICA, FORNECIDO E INSTALADO EM RAMAL DE DESCARGA OU RAMAL DE ESGOTO SANITÁRIO. AF_12/2014</t>
  </si>
  <si>
    <t>4.11</t>
  </si>
  <si>
    <t>BACIAS SANITÁRIAS - JOELHO 90 GRAUS, PVC, SERIE NORMAL, ESGOTO PREDIAL, DN 100 MM, JUNTA ELÁSTICA, FORNECIDO E INSTALADO EM RAMAL DE DESCARGA OU RAMAL DE ESGOTO SANITÁRIO. AF_12/2014</t>
  </si>
  <si>
    <t>4.12</t>
  </si>
  <si>
    <t>BACIAS SANITÁRIAS - CHUMBAMENTO LINEAR EM CONTRAPISO PARA RAMAIS/DISTRIBUIÇÃO COM DIÂMETROS MAIORES QUE 75 MM. AF_05/2015</t>
  </si>
  <si>
    <t>4.13</t>
  </si>
  <si>
    <t>REF 102475 + 92873 + 74245/001</t>
  </si>
  <si>
    <t>BACIAS SANITÁRIAS - EXECUÇÃO DE SÓCULO EM CONCRETO, INCLUSIVE PINTURA. ABAIXO DA BACIA SANITÁRIA, PARA ATINGIR A ALTURA NECESSÁRIA.</t>
  </si>
  <si>
    <t>4.14</t>
  </si>
  <si>
    <t>REF. SINAPI 86888</t>
  </si>
  <si>
    <t>BACIAS SANITÁRIAS - REINSTALAÇÃO DE VASO SANITÁRIO</t>
  </si>
  <si>
    <t>4.15</t>
  </si>
  <si>
    <t>REF.: 100868 + COTAÇÃO</t>
  </si>
  <si>
    <t>BACIAS SANITÁRIAS - BARRA DE APOIO RETA, EM ACO INOX POLIDO, COMPRIMENTO 80 CM,  FIXADA NA PAREDE - FORNECIMENTO E INSTALAÇÃO. CONFORME NBR 9050:2020</t>
  </si>
  <si>
    <t>4.16</t>
  </si>
  <si>
    <t>BACIAS SANITÁRIAS - BARRA DE APOIO RETA, EM ACO INOX POLIDO, COMPRIMENTO 70 CM,  FIXADA NA PAREDE - FORNECIMENTO E INSTALAÇÃO. CONFORME NBR 9050:2020</t>
  </si>
  <si>
    <t>4.17</t>
  </si>
  <si>
    <t>REF CPOS 04.11.160</t>
  </si>
  <si>
    <t>BACIAS SANITÁRIAS - RETIRADA DE KIT CAIXA ACOPLADA</t>
  </si>
  <si>
    <t>4.18</t>
  </si>
  <si>
    <t>REF FDE 08.80.019</t>
  </si>
  <si>
    <t>BACIAS SANITÁRIAS - REPARO PARA CAIXA DE DESCARGA ACOPLADA (COMPATIVEL COM BOTÃO ELEVADO)</t>
  </si>
  <si>
    <t>CJ</t>
  </si>
  <si>
    <t>4.19</t>
  </si>
  <si>
    <t>COTAÇÃO + SINAPI 88267</t>
  </si>
  <si>
    <t>BACIAS SANITÁRIAS - BOTÃO DE ACIONAMENTO ELEVADO PARA CAIXA ACOPLADA CROMADO - FORNECIMENTO E INSTALAÇÃO</t>
  </si>
  <si>
    <t>4.20</t>
  </si>
  <si>
    <t>REF.: 100868 + COTAÇÃO (2)</t>
  </si>
  <si>
    <t>LAVATÓRIOS - BARRA DE APOIO RETA, EM ACO INOX POLIDO, COMPRIMENTO 40 CM,  FIXADA NA PAREDE - FORNECIMENTO E INSTALAÇÃO. CONFORME NBR 9050:2020</t>
  </si>
  <si>
    <t>4.21</t>
  </si>
  <si>
    <t>REF CPOS 44.01.240</t>
  </si>
  <si>
    <t>LAVATÓRIOS - LAVATÓRIO EM LOUÇA COM COLUNA SUSPENSA - FORNECIMENTO E INSTALAÇÃO</t>
  </si>
  <si>
    <t>4.22</t>
  </si>
  <si>
    <t>REF. ORSE 12209</t>
  </si>
  <si>
    <t>LAVATÓRIOS - TORNEIRA PARA LAVATÓRIO DE MESA COM ALAVANCA  - REF PRESSMATIC BENEFICT DOCOL</t>
  </si>
  <si>
    <t>4.23</t>
  </si>
  <si>
    <t>REVESTIMENTO CERÂMICO PARA PISO COM PLACAS TIPO ESMALTADA EXTRA DE DIMENSÕES 35X35 CM APLICADA EM AMBIENTES DE ÁREA MENOR QUE 5 M2. AF_06/2014</t>
  </si>
  <si>
    <t>4.24</t>
  </si>
  <si>
    <t>REVESTIMENTO CERÂMICO PARA PAREDES INTERNAS COM PLACAS TIPO ESMALTADA EXTRA  DE DIMENSÕES 33X45 CM APLICADAS EM AMBIENTES DE ÁREA MENOR QUE 5 M² NA ALTURA INTEIRA DAS PAREDES. AF_06/2014</t>
  </si>
  <si>
    <t>4.25</t>
  </si>
  <si>
    <t>REF. SINAPI - 95541 + 7568</t>
  </si>
  <si>
    <t>ACESSÓRIOS - FIXAÇÃO UTILIZANDO PARAFUSO E BUCHA DE NYLON</t>
  </si>
  <si>
    <t>4.26</t>
  </si>
  <si>
    <t>REF. SINAPI 85005 + CPOS 26.04.010</t>
  </si>
  <si>
    <t>ACESSÓRIOS - ESPELHO CRISTAL, ESPESSURA 4MM, COM PARAFUSOS DE FIXACAO, SEM MOLDURA</t>
  </si>
  <si>
    <t>4.27</t>
  </si>
  <si>
    <t>REF.: CPOS 44.03.090</t>
  </si>
  <si>
    <t>ACESSÓRIOS - CABIDE CROMADO PARA BANHEIRO - FORNECIMENTO E INSTALAÇÃO</t>
  </si>
  <si>
    <t>4.28</t>
  </si>
  <si>
    <t>REF.: IOPES 210210 + SBC 11460</t>
  </si>
  <si>
    <t>ACESSÓRIOS - PRATELEIRA (PORTA-OBJETO) EM GRANITO CINZA ANDORINHA, E=2CM, FIXAÇÃO COM MÃOS FRANCESAS. PROFUNDIDADE 20CM. COMPRIMENTO 30CM. FORNECIMENTO E INSTALAÇÃO</t>
  </si>
  <si>
    <t>4.29</t>
  </si>
  <si>
    <t>REF. ORSE 10334 + COTAÇÃO</t>
  </si>
  <si>
    <t>SINALIZAÇÃO - SINALIZAÇÃO PARA DEFICIENTES - PLACA EM BRAILLE - EM ACRÍLICO, DIM: 20 X 15 CM. MASCULINO, FEMININO OU SANITÁRIO ACESSÍVEL</t>
  </si>
  <si>
    <t>4.30</t>
  </si>
  <si>
    <t>PORTAS - BARRA DE APOIO RETA, EM ACO INOX POLIDO, COMPRIMENTO 40 CM,  FIXADA NA PAREDE - FORNECIMENTO E INSTALAÇÃO. CONFORME NBR 9050:2020</t>
  </si>
  <si>
    <t>4.31</t>
  </si>
  <si>
    <t>REF. ORSE 7360 + FDE 2.66.40 E 2.67.48</t>
  </si>
  <si>
    <t>PORTAS - BATE MACA DE 900X400MM EM CHAPA DE AÇO INOX 304, E= 1,30MM, POLIDO, DOTADO DE 4 FUROS E PARAFUSOS INOX AUTO ATARRACHANTES, FORNECIMENTO E INSTALAÇÃO</t>
  </si>
  <si>
    <t>4.32</t>
  </si>
  <si>
    <t>REF. SINAPI - 91304 + COTAÇÃO</t>
  </si>
  <si>
    <t>PORTAS - FECHADURA DE EMBUTIR COM CILINDRO, PARA BANHEIRO, COMPLETA, ACABAMENTO CROMADO COM ROSETA, INCLUSO EXECUÇÃO DE FURO - FORNECIMENTO E INSTALAÇÃO, REF. SOPRANO HÓRUS, ALAVANCA 120MM</t>
  </si>
  <si>
    <t>4.33</t>
  </si>
  <si>
    <t>SUBSTITUIÇÃO DOS INTERRUPTORES - REMOÇÃO DE INTERRUPTORES/TOMADAS ELÉTRICAS, DE FORMA MANUAL, SEM REAPROVEITAMENTO. AF_12/2017</t>
  </si>
  <si>
    <t>4.34</t>
  </si>
  <si>
    <t>SUBSTITUIÇÃO DOS INTERRUPTORES - SENSOR DE PRESENÇA SEM FOTOCÉLULA, FIXAÇÃO EM PAREDE - FORNECIMENTO E INSTALAÇÃO. AF_02/2020</t>
  </si>
  <si>
    <t>5</t>
  </si>
  <si>
    <t>PREVENÇÃO CONTRA INCÊNDIO E PÂNICO</t>
  </si>
  <si>
    <t>5.1</t>
  </si>
  <si>
    <t>REF  ORSE 12137</t>
  </si>
  <si>
    <t>SINALIZAÇÃO DE EMERGÊNCIA - NPT 020 - REMOÇÃO DE PLACA DE SINALIZAÇÃO DE SEGURANÇA CONTRA INCÊNDIO</t>
  </si>
  <si>
    <t>5.2</t>
  </si>
  <si>
    <t>REF. ORSE 12137 + SINAPI 37560</t>
  </si>
  <si>
    <t>SINALIZAÇÃO DE EMERGÊNCIA - NPT 020 - PLACA DE SINALIZACAO DE SEGURANCA CONTRA INCENDIO - ALERTA, TRIANGULAR, BASE DE *30* CM, EM PVC *2* MM ANTI-CHAMAS. CONFORME CBMPR NPT 020. CODIGO A5</t>
  </si>
  <si>
    <t>5.3</t>
  </si>
  <si>
    <t>REF. ORSE 12137 + SINAPI 37557</t>
  </si>
  <si>
    <t>SINALIZAÇÃO DE EMERGÊNCIA - NPT 020 - PLACA DE SINALIZACAO DE SEGURANCA CONTRA INCENDIO, FOTOLUMINESCENTE, QUADRADA, *14 X 14* CM, EM PVC *2* MM ANTI-CHAMAS. SIMBOLO CONFORME CBMPR NPT020 - CODIGO E5</t>
  </si>
  <si>
    <t>5.4</t>
  </si>
  <si>
    <t>REF CPOS 97.02.036</t>
  </si>
  <si>
    <t>SINALIZAÇÃO DE EMERGÊNCIA - NPT 020 - PLACA DE SINALIZACAO DE SEGURANCA CONTRA INCENDIO, FOTOLUMINESCENTE, RETANGULAR, *450 X 600* CM, EM PVC *2* MM ANTI-CHAMAS. SIMBOLO CONFORME CBMPR NPT020 - CODIGO M1. DESENHO CONFORME O PROJETO</t>
  </si>
  <si>
    <t>5.5</t>
  </si>
  <si>
    <t>REF. ORSE 12137 + SINAPI 37539 (4)</t>
  </si>
  <si>
    <t>SINALIZAÇÃO DE EMERGÊNCIA - NPT 020 - PLACA DE SINALIZACAO DE SEGURANCA CONTRA INCENDIO, FOTOLUMINESCENTE, RETANGULAR, *13 X 26* CM, EM PVC *2* MM ANTI-CHAMAS. SIMBOLO CONFORME CBMPR NPT020 - CODIGO S12</t>
  </si>
  <si>
    <t>5.6</t>
  </si>
  <si>
    <t>REF. ORSE 12137 + SINAPI 37557 (5)</t>
  </si>
  <si>
    <t>SINALIZAÇÃO DE EMERGÊNCIA - NPT 020 - PLACA DE SINALIZACAO DE SEGURANCA CONTRA INCENDIO, FOTOLUMINESCENTE, CIRCULAR, *14* CM, EM PVC *2* MM ANTI-CHAMAS. SIMBOLO CONFORME CBMPR NPT020 - CODIGO P1</t>
  </si>
  <si>
    <t>5.7</t>
  </si>
  <si>
    <t>REF. ORSE 12137 + SINAPI 37557 (6)</t>
  </si>
  <si>
    <t>SINALIZAÇÃO DE EMERGÊNCIA - NPT 020 - PLACA DE SINALIZACAO DE SEGURANCA CONTRA INCENDIO, FOTOLUMINESCENTE, CIRCULAR, *14* CM, EM PVC *2* MM ANTI-CHAMAS. SIMBOLO CONFORME CBMPR NPT020 - CODIGO P2</t>
  </si>
  <si>
    <t>5.8</t>
  </si>
  <si>
    <t>REF CPOS 30.06.120 + COTAÇÃO</t>
  </si>
  <si>
    <t>SINALIZAÇÃO DE EMERGÊNCIA - NPT 020 - FORNECIMENTO E INSTALAÇÃO DE ADESIVO PARA DEMARCAÇÃO DE SOLO P/ EXTINTOR 1,00X1,00M. VERMELHO COM BORDA AMARELA, CONFORME CBMPR NPT 020. ADESIVO VINÍLICO. CODIGO E17</t>
  </si>
  <si>
    <t>5.9</t>
  </si>
  <si>
    <t>REF. ORSE 12137 + SINAPI 37539 (6)</t>
  </si>
  <si>
    <t>SINALIZAÇÃO DE EMERGÊNCIA - NPT 020 - PLACA DE SINALIZACAO DE SEGURANCA CONTRA INCENDIO, FOTOLUMINESCENTE, RETANGULAR, *13 X 26* CM, EM PVC *2* MM ANTI-CHAMAS. SIMBOLO CONFORME CBMPR NPT020 - CODIGO S2 OU S3</t>
  </si>
  <si>
    <t>5.10</t>
  </si>
  <si>
    <t>REF.: ORSE 9848 + ORSE 10883 + CPOS 47.20.070</t>
  </si>
  <si>
    <t>ABRIGO GLP - NPT 028 - ADEQUAÇÃO DE INSTALAÇÃO DE GÁS GLP, COM FORNECIMENTO E INSTALAÇÃO DE REGISTRO DE CORTE INTERNO E EXTERNO, REGULADOR COM MANOMETRO, MANGUEIRA FLEXIVEL E ABRAÇADEIRAS METÁLICAS</t>
  </si>
  <si>
    <t>un</t>
  </si>
  <si>
    <t>5.11</t>
  </si>
  <si>
    <t>REF.: ORSE 12760</t>
  </si>
  <si>
    <t>ABRIGO GLP - NPT 028 - EXECUÇÃO DE TESTE DE ESTANQUEIDADE EM REDE INTERNA DE GÁS (1 PONTO), COM EMISSÃO DE LAUDO E ART</t>
  </si>
  <si>
    <t>5.12</t>
  </si>
  <si>
    <t>ABRIGO GLP - NPT 028 - TUBO DE AÇO GALVANIZADO COM COSTURA, CLASSE MÉDIA, CONEXÃO ROSQUEADA, DN 15 (1/2"), INSTALADO EM RAMAIS E SUB-RAMAIS DE GÁS - FORNECIMENTO E INSTALAÇÃO. AF_10/2020</t>
  </si>
  <si>
    <t>5.13</t>
  </si>
  <si>
    <t>ABRIGO GLP - NPT 028 - FIXAÇÃO DE TUBOS VERTICAIS DE PPR DIÂMETROS MENORES OU IGUAIS A 40 MM COM ABRAÇADEIRA METÁLICA RÍGIDA TIPO D 1/2", FIXADA EM PERFILADO EM ALVENARIA. AF_05/2015</t>
  </si>
  <si>
    <t>5.14</t>
  </si>
  <si>
    <t>ABRIGO GLP - NPT 028 - PORTA CADEADO ZINCADO OXIDADO PRETO COM CADEADO DE AÇO INOX, LARGURA DE *50* MM. AF_12/2019</t>
  </si>
  <si>
    <t>5.15</t>
  </si>
  <si>
    <t>REF ORSE 12104</t>
  </si>
  <si>
    <t>ABRIGO GLP - NPT 028 - PORTA DE FERRO DE ABRIR TIPO GRADE PARA ABRIGO DE GÁS, INCLUSIVE REQUADRO, FERROLHO, DOBRADIÇAS E FECHADURAS</t>
  </si>
  <si>
    <t>5.16</t>
  </si>
  <si>
    <t>REF.: SUDECAP 10.90.20</t>
  </si>
  <si>
    <t>EXTINTOR DE INCÊNDIO - FORNECIMENTO E INSTALAÇÃO DE ABRIGO PARA EXTINTOR INCENDIO CH18 60X40X30 CM</t>
  </si>
  <si>
    <t>5.17</t>
  </si>
  <si>
    <t>REF. SINAPI 72554</t>
  </si>
  <si>
    <t>EXTINTOR DE INCÊNDIO - RETIRADA E REINSTALAÇÃO DE EXTINTOR</t>
  </si>
  <si>
    <t>5.18</t>
  </si>
  <si>
    <t>ILUMINAÇÃO DE EMERGÊNCIA - CABO DE COBRE FLEXÍVEL ISOLADO, 2,5 MM², ANTI-CHAMA 450/750 V, PARA CIRCUITOS TERMINAIS - FORNECIMENTO E INSTALAÇÃO. AF_12/2015</t>
  </si>
  <si>
    <t>5.19</t>
  </si>
  <si>
    <t>REF  88247 + COTAÇÃO</t>
  </si>
  <si>
    <t>ILUMINAÇÃO DE EMERGÊNCIA - PLUG FEMEA TRIPOLAR 2P + T 250V. INSTALAÇÃO SOBRE O FORRO, PARA CONEXÃO DE LUMINÁRIAS DE EMERGÊNCIA</t>
  </si>
  <si>
    <t>5.20</t>
  </si>
  <si>
    <t>ILUMINAÇÃO DE EMERGÊNCIA - LUMINÁRIA DE EMERGÊNCIA, COM 30 LÂMPADAS LED DE 2 W, SEM REATOR - FORNECIMENTO E INSTALAÇÃO. AF_02/2020</t>
  </si>
  <si>
    <t>6</t>
  </si>
  <si>
    <t>AMPLIAÇÃO ESTACIONAMENTO</t>
  </si>
  <si>
    <t>6.1</t>
  </si>
  <si>
    <t>SISTEMA DE ESCOAMENTO DE ÁGUAS PLUVIAIS - GRELHA FERRO FUNDIDO 30x30cm</t>
  </si>
  <si>
    <t>6.2</t>
  </si>
  <si>
    <t>REF. CPOS - 49.06.160</t>
  </si>
  <si>
    <t>FORNECIMENTO E ASSENTAMENTO DE GRELHA QUADRICULADA EM FERRO FUNDIDO PARA CANALETAS DE DRENAGEM</t>
  </si>
  <si>
    <t>6.3</t>
  </si>
  <si>
    <t>SISTEMA DE ESCOAMENTO DE ÁGUAS PLUVIAIS - TUBO PVC, SÉRIE R, ÁGUA PLUVIAL, DN 150 MM, FORNECIDO E INSTALADO EM RAMAL DE ENCAMINHAMENTO. AF_06/2022</t>
  </si>
  <si>
    <t>6.4</t>
  </si>
  <si>
    <t>SISTEMA DE ESCOAMENTO DE ÁGUAS PLUVIAIS - CHUMBAMENTO PONTUAL EM PASSAGEM DE TUBO COM DIÂMETRO MAIOR QUE 75 MM. AF_05/2015</t>
  </si>
  <si>
    <t>6.5</t>
  </si>
  <si>
    <t>SISTEMA DE ESCOAMENTO DE ÁGUAS PLUVIAIS - ESCAVAÇÃO MANUAL DE VALA COM PROFUNDIDADE MENOR OU IGUAL A 1,30 M. AF_02/2021</t>
  </si>
  <si>
    <t>6.6</t>
  </si>
  <si>
    <t>SISTEMA DE ESCOAMENTO DE ÁGUAS PLUVIAIS - REATERRO MANUAL DE VALAS COM COMPACTAÇÃO MECANIZADA. AF_04/2016</t>
  </si>
  <si>
    <t>6.7</t>
  </si>
  <si>
    <t>SISTEMA DE ESCOAMENTO DE ÁGUAS PLUVIAIS - CAIXA ENTERRADA HIDRÁULICA RETANGULAR, EM CONCRETO PRÉ-MOLDADO, DIMENSÕES INTERNAS: 0,3X0,3X0,3 M. AF_12/2020</t>
  </si>
  <si>
    <t>6.8</t>
  </si>
  <si>
    <t>PREPARO DE SUPERFICIES - LIMPEZA MANUAL DE VEGETAÇÃO EM TERRENO COM ENXADA.AF_05/2018</t>
  </si>
  <si>
    <t>6.9</t>
  </si>
  <si>
    <t>PREPARO DE SUPERFICIES - ESCAVAÇÃO MANUAL DE VALA COM PROFUNDIDADE MENOR OU IGUAL A 1,30 M. AF_02/2021</t>
  </si>
  <si>
    <t>6.10</t>
  </si>
  <si>
    <t>PREPARO DE SUPERFICIES - COMPACTAÇÃO MECÂNICA DE SOLO PARA EXECUÇÃO DE RADIER, PISO DE CONCRETO OU LAJE SOBRE SOLO, COM COMPACTADOR DE SOLOS TIPO PLACA VIBRATÓRIA. AF_09/2021</t>
  </si>
  <si>
    <t>6.11</t>
  </si>
  <si>
    <t>PREPARO DE SUPERFICIES - RETIRADA DE MATERIAL DE 3ª CATEGORIA (APÓS ESCAVAÇÃO/DESMONTE) EM VALAS, COM ESCAVADEIRA HIDRÁULICA - EXCLUSIVE CARGA E TRANSPORTE. AF_03/2021</t>
  </si>
  <si>
    <t>6.12</t>
  </si>
  <si>
    <t>REVESTIMENTO EM PAVER - EXECUÇÃO DE PÁTIO/ESTACIONAMENTO EM PISO INTERTRAVADO, COM BLOCO RETANGULAR COR NATURAL DE 20 X 10 CM, ESPESSURA 8 CM. AF_12/2015</t>
  </si>
  <si>
    <t>6.13</t>
  </si>
  <si>
    <t>REVESTIMENTO EM PAVER - ASSENTAMENTO DE GUIA (MEIO-FIO) EM TRECHO RETO, CONFECCIONADA EM CONCRETO PRÉ-FABRICADO, DIMENSÕES 100X15X13X30 CM (COMPRIMENTO X BASE INFERIOR X BASE SUPERIOR X ALTURA), PARA VIAS URBANAS (USO VIÁRIO). AF_06/2016</t>
  </si>
  <si>
    <t>6.14</t>
  </si>
  <si>
    <t>PÁTIO CENTRAL E CALÇADA NOS ARREDORES - APICOAMENTO MANUAL DE SUPERFICIE DE CONCRETO</t>
  </si>
  <si>
    <t>6.15</t>
  </si>
  <si>
    <t>PÁTIO CENTRAL E CALÇADA NOS ARREDORES - LIMPEZA DE SUPERFÍCIE COM JATO DE ALTA PRESSÃO. AF_04/2019</t>
  </si>
  <si>
    <t>6.16</t>
  </si>
  <si>
    <t>REF SINAPI 40780</t>
  </si>
  <si>
    <t>PÁTIO CENTRAL E CALÇADA NOS ARREDORES - REGULARIZAÇÃO DE SUPERFICIE DE CONCRETO APARENTE</t>
  </si>
  <si>
    <t>6.17</t>
  </si>
  <si>
    <t>PÁTIO CENTRAL E CALÇADA NOS ARREDORES - EXECUÇÃO DE JUNTAS DE DILATAÇÃO PARA PISO DE CONCRETO, INCLUSIVE CORTE E APLICAÇÃO DE MASTIQUE ELÁSTICO. ESPAÇAMENTO CONFORME CADERNO DE ENCARGOS</t>
  </si>
  <si>
    <t>6.18</t>
  </si>
  <si>
    <t>GRAMADO - PLANTIO DE GRAMA ESMERALDA OU SÃO CARLOS OU CURITIBANA, EM PLACAS. AF_05/2022</t>
  </si>
  <si>
    <t>6.19</t>
  </si>
  <si>
    <t>REF. ORSE - 7319</t>
  </si>
  <si>
    <t>SINALIZAÇÃO VERTICAL DE VAGAS RESERVADAS - SINALIZAÇÃO VERTICAL PARA PCD, PLACA METÁLICA 50X70CM, ESTACIONAMENTO RESERVADO. PCD E IDOSO</t>
  </si>
  <si>
    <t>6.20</t>
  </si>
  <si>
    <t>REF. ORSE - 799</t>
  </si>
  <si>
    <t>SINALIZAÇÃO VERTICAL DE VAGAS RESERVADAS - POSTE EM TUBO DE AÇO GALVANIZADO, PESADO, D=2" (50MM), ALTURA ÚTIL=2,50M, ALTURA TOTAL=3,20M</t>
  </si>
  <si>
    <t>6.21</t>
  </si>
  <si>
    <t>PINTURA DE PISO COM TINTA ACRÍLICA, APLICAÇÃO MANUAL, 2 DEMÃOS, INCLUSO FUNDO PREPARADOR. AF_05/2021</t>
  </si>
  <si>
    <t>6.22</t>
  </si>
  <si>
    <t>PINTURA DE DEMARCAÇÃO DE VAGA COM TINTA ACRÍLICA, E = 10 CM, APLICAÇÃO MANUAL. AF_05/2021</t>
  </si>
  <si>
    <t>6.23</t>
  </si>
  <si>
    <t>PINTURA DE SÍMBOLOS E TEXTOS COM TINTA ACRÍLICA, DEMARCAÇÃO COM FITA ADESIVA E APLICAÇÃO COM ROLO. AF_05/2021</t>
  </si>
  <si>
    <t>7</t>
  </si>
  <si>
    <t>COBERTURA</t>
  </si>
  <si>
    <t>7.1</t>
  </si>
  <si>
    <t>REF.: CPOS 04.30.020</t>
  </si>
  <si>
    <t>RUFOS E PLATIBANDAS - REMOÇÃO DE CALHAS E RUFOS</t>
  </si>
  <si>
    <t>7.2</t>
  </si>
  <si>
    <t>REF SINAPI 94229</t>
  </si>
  <si>
    <t>PLATIBANDAS - ADEQUAÇÃO DE SISTEMA DE ANCORAGEM PARA SERVIÇOS EM RUFOS (REMOÇÃO E REINSTALAÇÃO DE PONTOS DE ANCORAGEM)</t>
  </si>
  <si>
    <t>7.3</t>
  </si>
  <si>
    <t>PLATIBANDAS - DEMOLIÇÃO DE ARGAMASSAS, DE FORMA MANUAL, SEM REAPROVEITAMENTO. AF_12/2017</t>
  </si>
  <si>
    <t>7.4</t>
  </si>
  <si>
    <t>PLATIBANDAS - CHAPISCO APLICADO EM ALVENARIA (SEM PRESENÇA DE VÃOS) E ESTRUTURAS DE CONCRETO DE FACHADA, COM EQUIPAMENTO DE PROJEÇÃO.  ARGAMASSA TRAÇO 1:3 COM PREPARO EM BETONEIRA 400 L. AF_06/2014</t>
  </si>
  <si>
    <t>7.5</t>
  </si>
  <si>
    <t>PLATIBANDAS - IMPERMEABILIZAÇÃO DE SUPERFÍCIE COM ARGAMASSA POLIMÉRICA / MEMBRANA ACRÍLICA, 3 DEMÃOS. AF_06/2018</t>
  </si>
  <si>
    <t>7.6</t>
  </si>
  <si>
    <t>PLATIBANDAS - EMBOÇO OU MASSA ÚNICA EM ARGAMASSA TRAÇO 1:2:8, PREPARO MANUAL, APLICADA MANUALMENTE EM PANOS CEGOS DE FACHADA (SEM PRESENÇA DE VÃOS), ESPESSURA DE 25 MM. AF_06/2014</t>
  </si>
  <si>
    <t>7.7</t>
  </si>
  <si>
    <t>REF. 101979</t>
  </si>
  <si>
    <t>PLATIBANDAS - CHAPIM (RUFO CAPA) EM AÇO GALVANIZADO, CORTE 33 - INSTALAÇAO. AF_11/2020</t>
  </si>
  <si>
    <t>7.8</t>
  </si>
  <si>
    <t>PLATIBANDAS - CHAPIM (RUFO CAPA) EM AÇO GALVANIZADO, CORTE 33. AF_11/2020</t>
  </si>
  <si>
    <t>7.9</t>
  </si>
  <si>
    <t>REF. ORSE - 9430</t>
  </si>
  <si>
    <t>RUFOS - CORTE EM ALVENARIA COM MAKITA E DISCO DIAMANTADO PARA COLOCAÇÃO DE RUFO EMBUTIDO</t>
  </si>
  <si>
    <t>7.10</t>
  </si>
  <si>
    <t>RUFOS  - CHUMBAMENTO LINEAR EM ALVENARIA PARA RAMAIS/DISTRIBUIÇÃO COM DIÂMETROS MENORES OU IGUAIS A 40 MM. AF_05/2015</t>
  </si>
  <si>
    <t>7.11</t>
  </si>
  <si>
    <t>REF.: SINAPI 94231</t>
  </si>
  <si>
    <t>INSTALAÇÃO DE RUFO EMBUTIDO EM ALVENARIA, COM REAPROVEITAMENTO DO MATERIAL, INCLUSIVE CORTE E CHUMBAMENTO</t>
  </si>
  <si>
    <t>7.12</t>
  </si>
  <si>
    <t>RUFOS - RUFO EM CHAPA DE AÇO GALVANIZADO NÚMERO 24, CORTE DE 25 CM, INCLUSO TRANSPORTE VERTICAL. AF_07/2019</t>
  </si>
  <si>
    <t>7.13</t>
  </si>
  <si>
    <t>REF. ORSE 8456</t>
  </si>
  <si>
    <t>RUFOS, CHAPIM E CALHAS - FORNECIMENTO E APLICAÇÃO DE SELANTE P/ CALHAS E RUFOS, TIPO SELACALHA (VEDACALHA)</t>
  </si>
  <si>
    <t>7.14</t>
  </si>
  <si>
    <t>TELHADO - TELHAMENTO COM TELHA ONDULADA DE FIBROCIMENTO E = 6 MM, COM RECOBRIMENTO LATERAL DE 1 1/4 DE ONDA PARA TELHADO COM INCLINAÇÃO MÁXIMA DE 10°, COM ATÉ 2 ÁGUAS, INCLUSO IÇAMENTO. AF_07/2019</t>
  </si>
  <si>
    <t>7.15</t>
  </si>
  <si>
    <t>TELHADO - CUMEEIRA PARA TELHA DE FIBROCIMENTO ONDULADA E = 6 MM, INCLUSO ACESSÓRIOS DE FIXAÇÃO E IÇAMENTO. AF_07/2019</t>
  </si>
  <si>
    <t>7.16</t>
  </si>
  <si>
    <t>REF SIURB 096020</t>
  </si>
  <si>
    <t>TELHADO - RETIRADA DE SUPORTE ISOLADOR TIPO ROLDANA</t>
  </si>
  <si>
    <t>7.17</t>
  </si>
  <si>
    <t>REF.: SINAPI 103311</t>
  </si>
  <si>
    <t>TELHADO - ISOLADOR GALVANIZADO USO GERAL, SIMPLES COM CALHA PARA TELHA ONDULADA - SPDA - SOMENTE INSTALAÇÃO</t>
  </si>
  <si>
    <t>7.18</t>
  </si>
  <si>
    <t>REF. ORSE - 265</t>
  </si>
  <si>
    <t>TELHADO - REVISÃO EM COBERTURA COM TELHA DE FIBROCIMENTO ONDULADA 6MM - CONSIDERADO A SUBSTITUIÇÃO DE TODAS AS FIXAÇÕES DAS TELHAS</t>
  </si>
  <si>
    <t>7.19</t>
  </si>
  <si>
    <t>REF. SETOP LIM-CAL-005</t>
  </si>
  <si>
    <t>TELHADO - LIMPEZA DE CALHAS</t>
  </si>
  <si>
    <t>8</t>
  </si>
  <si>
    <t>PISO CERÂMICO</t>
  </si>
  <si>
    <t>8.1</t>
  </si>
  <si>
    <t>LIMPEZA DE PISO CERÂMICO OU COM PEDRAS RÚSTICAS UTILIZANDO ÁCIDO MURIÁTICO. AF_04/2019</t>
  </si>
  <si>
    <t>9</t>
  </si>
  <si>
    <t>TOLDOS</t>
  </si>
  <si>
    <t>9.1</t>
  </si>
  <si>
    <t>REF ORSE 4866</t>
  </si>
  <si>
    <t>REMOÇÃO DE TOLDO</t>
  </si>
  <si>
    <t>9.2</t>
  </si>
  <si>
    <t>CORTE EM ALVENARIA COM MAKITA E DISCO DIAMANTADO PARA COLOCAÇÃO DE RUFO EMBUTIDO</t>
  </si>
  <si>
    <t>9.3</t>
  </si>
  <si>
    <t>RUFO EM CHAPA DE AÇO GALVANIZADO NÚMERO 24, CORTE DE 25 CM, INCLUSO TRANSPORTE VERTICAL. AF_07/2019</t>
  </si>
  <si>
    <t>9.4</t>
  </si>
  <si>
    <t>COTAÇÃO 334</t>
  </si>
  <si>
    <t>COBERTURA SUSPENSA - TOLDO - EM VIDRO TEMPERADO 8MM FUMÊ. COM ESTRUTURA EM ALUMÍNIO PINTADA NA COR BRANCA. FIXAÇÃO EM ALVENARIA OU CONCRETO. COM ÁREA EM PLANTA ACIMA DE 5M². FORNECIMENTO E INSTALAÇÃO COMPLETA</t>
  </si>
  <si>
    <t>9.5</t>
  </si>
  <si>
    <t>COTAÇÃO 335</t>
  </si>
  <si>
    <t>COBERTURA SUSPENSA - TOLDO - EM VIDRO TEMPERADO 8MM FUMÊ. COM ESTRUTURA EM ALUMÍNIO PINTADA NA COR BRANCA. FIXAÇÃO EM ALVENARIA OU CONCRETO. COM ÁREA EM PLANTA MENOR QUE 5M². FORNECIMENTO E INSTALAÇÃO COMPLETA</t>
  </si>
  <si>
    <t>10</t>
  </si>
  <si>
    <t>DRENOS DO AR CONDICIONADO</t>
  </si>
  <si>
    <t>10.1</t>
  </si>
  <si>
    <t>RASGO EM CONTRAPISO PARA RAMAIS/ DISTRIBUIÇÃO COM DIÂMETROS MENORES OU IGUAIS A 40 MM. AF_05/2015</t>
  </si>
  <si>
    <t>10.2</t>
  </si>
  <si>
    <t>RASGO EM ALVENARIA PARA RAMAIS/ DISTRIBUIÇÃO COM DIAMETROS MENORES OU IGUAIS A 40 MM. AF_05/2015</t>
  </si>
  <si>
    <t>10.3</t>
  </si>
  <si>
    <t>CHUMBAMENTO LINEAR EM CONTRAPISO PARA RAMAIS/DISTRIBUIÇÃO COM DIÂMETROS MENORES OU IGUAIS A 40 MM. AF_05/2015</t>
  </si>
  <si>
    <t>10.4</t>
  </si>
  <si>
    <t>CHUMBAMENTO LINEAR EM ALVENARIA PARA RAMAIS/DISTRIBUIÇÃO COM DIÂMETROS MENORES OU IGUAIS A 40 MM. AF_05/2015</t>
  </si>
  <si>
    <t>10.5</t>
  </si>
  <si>
    <t>REF.: SINAPI 89865 + 37455</t>
  </si>
  <si>
    <t>MANGUEIRA FLEXIVEL TRANSPARENTE PARA DRENO DE AR CONDICIONADO - FORNECIMENTO E INSTALAÇÃO.</t>
  </si>
  <si>
    <t>10.6</t>
  </si>
  <si>
    <t>TUBO, PVC, SOLDÁVEL, DN 25MM, INSTALADO EM DRENO DE AR-CONDICIONADO - FORNECIMENTO E INSTALAÇÃO. AF_12/2014</t>
  </si>
  <si>
    <t>10.7</t>
  </si>
  <si>
    <t>LUVA, PVC, SOLDÁVEL, DN 25MM, INSTALADO EM DRENO DE AR-CONDICIONADO - FORNECIMENTO E INSTALAÇÃO. AF_12/2014</t>
  </si>
  <si>
    <t>10.8</t>
  </si>
  <si>
    <t>JOELHO 90 GRAUS, PVC, SOLDÁVEL, DN 25MM, INSTALADO EM DRENO DE AR-CONDICIONADO - FORNECIMENTO E INSTALAÇÃO. AF_12/2014</t>
  </si>
  <si>
    <t>10.9</t>
  </si>
  <si>
    <t>TE, PVC, SOLDÁVEL, DN 25MM, INSTALADO EM DRENO DE AR-CONDICIONADO - FORNECIMENTO E INSTALAÇÃO. AF_08/2022</t>
  </si>
  <si>
    <t>10.10</t>
  </si>
  <si>
    <t>TEXTURA ACRÍLICA, APLICAÇÃO MANUAL EM PAREDE, UMA DEMÃO. AF_09/2016</t>
  </si>
  <si>
    <t>11</t>
  </si>
  <si>
    <t>JANELAS</t>
  </si>
  <si>
    <t>11.1</t>
  </si>
  <si>
    <t>REMOÇÃO DE JANELAS, DE FORMA MANUAL, SEM REAPROVEITAMENTO. AF_12/2017</t>
  </si>
  <si>
    <t>11.2</t>
  </si>
  <si>
    <t>REF IOPES 010331</t>
  </si>
  <si>
    <t>DEMOLIÇÃO DE PISO, SOLEIRA, PEITORIS E ESCADAS EM MÁRMORE OU GRANITO, EXCLUSIVE REGULARIZAÇÃO</t>
  </si>
  <si>
    <t>11.3</t>
  </si>
  <si>
    <t>CONTRAMARCO DE ALUMÍNIO, FIXAÇÃO COM ARGAMASSA - FORNECIMENTO E INSTALAÇÃO. AF_12/2019</t>
  </si>
  <si>
    <t>11.4</t>
  </si>
  <si>
    <t>JANELA DE ALUMÍNIO DE CORRER COM 4 FOLHAS PARA VIDROS, COM VIDROS, BATENTE, ACABAMENTO COM ACETATO OU BRILHANTE E FERRAGENS. EXCLUSIVE ALIZAR E CONTRAMARCO. FORNECIMENTO E INSTALAÇÃO. AF_12/2019</t>
  </si>
  <si>
    <t>11.5</t>
  </si>
  <si>
    <t>JANELA DE ALUMÍNIO DE CORRER COM 2 FOLHAS PARA VIDROS, COM VIDROS, BATENTE, ACABAMENTO COM ACETATO OU BRILHANTE E FERRAGENS. EXCLUSIVE ALIZAR E CONTRAMARCO. FORNECIMENTO E INSTALAÇÃO. AF_12/2019</t>
  </si>
  <si>
    <t>11.6</t>
  </si>
  <si>
    <t>PEITORIL LINEAR EM GRANITO OU MÁRMORE, L = 15CM, COMPRIMENTO DE ATÉ 2M, ASSENTADO COM ARGAMASSA 1:6 COM ADITIVO. AF_11/2020</t>
  </si>
  <si>
    <t>11.7</t>
  </si>
  <si>
    <t>REF CPOS 03.09.060</t>
  </si>
  <si>
    <t>REMOÇÃO DE SELANTE EM JANELAS</t>
  </si>
  <si>
    <t>11.8</t>
  </si>
  <si>
    <t>REF.: JUN-DIL-005 + SINAPI 142</t>
  </si>
  <si>
    <t>APLICAÇÃO DE SELANTE (MASTIQUE ELASTICO) PU 40 INCOLOR. EM TODAS AS JANELAS. PERIMETRO INFERIOR EXTERNO</t>
  </si>
  <si>
    <t>11.9</t>
  </si>
  <si>
    <t>DEMOLIÇÃO DE ARGAMASSAS, DE FORMA MANUAL, SEM REAPROVEITAMENTO. AF_12/2017</t>
  </si>
  <si>
    <t>11.10</t>
  </si>
  <si>
    <t>APLICAÇÃO E LIXAMENTO DE MASSA LÁTEX EM PAREDES, DUAS DEMÃOS. AF_06/2014</t>
  </si>
  <si>
    <t>11.11</t>
  </si>
  <si>
    <t>IMPERMEABILIZAÇÃO DE PAREDES COM ARGAMASSA DE CIMENTO E AREIA, COM ADITIVO IMPERMEABILIZANTE, E = 2CM. AF_06/2018</t>
  </si>
  <si>
    <t>11.12</t>
  </si>
  <si>
    <t>VIGIA NOTURNO COM ENCARGOS COMPLEMENTARES</t>
  </si>
  <si>
    <t>H</t>
  </si>
  <si>
    <t>11.13</t>
  </si>
  <si>
    <t>REF.  SIURB 01-05-01)</t>
  </si>
  <si>
    <t>TAPUME CHAPA COMPENSADA 6MM</t>
  </si>
  <si>
    <t>11.14</t>
  </si>
  <si>
    <t>REMOÇÃO DE TAPUME/ CHAPAS METÁLICAS E DE MADEIRA, DE FORMA MANUAL, SEM REAPROVEITAMENTO. AF_12/2017</t>
  </si>
  <si>
    <t>12</t>
  </si>
  <si>
    <t>SERVIÇOS DE ELÉTRICA E REDE</t>
  </si>
  <si>
    <t>12.1</t>
  </si>
  <si>
    <t>LÓGICA - TOMADA DE REDE RJ45 - FORNECIMENTO E INSTALAÇÃO. AF_11/2019</t>
  </si>
  <si>
    <t>12.2</t>
  </si>
  <si>
    <t>LÓGICA - REMOÇÃO DE INTERRUPTORES/TOMADAS ELÉTRICAS, DE FORMA MANUAL, SEM REAPROVEITAMENTO. AF_12/2017</t>
  </si>
  <si>
    <t>12.3</t>
  </si>
  <si>
    <t>SALA DE AUDIÊNCIA - RASGO EM ALVENARIA PARA RAMAIS/ DISTRIBUIÇÃO COM DIAMETROS MENORES OU IGUAIS A 40 MM. AF_05/2015</t>
  </si>
  <si>
    <t>12.4</t>
  </si>
  <si>
    <t>SALA DE AUDIÊNCIA - QUEBRA EM ALVENARIA PARA INSTALAÇÃO DE CAIXA DE TOMADA (4X4 OU 4X2). AF_05/2015</t>
  </si>
  <si>
    <t>12.5</t>
  </si>
  <si>
    <t>SALA DE AUDIÊNCIA - ELETRODUTO FLEXÍVEL CORRUGADO, PVC, DN 20 MM (1/2"), PARA CIRCUITOS TERMINAIS, INSTALADO EM PAREDE - FORNECIMENTO E INSTALAÇÃO. AF_12/2015</t>
  </si>
  <si>
    <t>12.6</t>
  </si>
  <si>
    <t>SALA DE AUDIÊNCIA - CAIXA RETANGULAR 4" X 4" BAIXA (0,30 M DO PISO), PVC, INSTALADA EM PAREDE - FORNECIMENTO E INSTALAÇÃO. AF_12/2015</t>
  </si>
  <si>
    <t>12.7</t>
  </si>
  <si>
    <t>SALA DE AUDIÊNCIA - CHUMBAMENTO LINEAR EM ALVENARIA PARA RAMAIS/DISTRIBUIÇÃO COM DIÂMETROS MENORES OU IGUAIS A 40 MM. AF_05/2015</t>
  </si>
  <si>
    <t>12.8</t>
  </si>
  <si>
    <t>SALA DE AUDIÊNCIA - EMBOÇO OU MASSA ÚNICA EM ARGAMASSA TRAÇO 1:2:8, PREPARO MANUAL, APLICADA MANUALMENTE EM PANOS CEGOS DE FACHADA (SEM PRESENÇA DE VÃOS), ESPESSURA DE 25 MM. AF_06/2014</t>
  </si>
  <si>
    <t>12.9</t>
  </si>
  <si>
    <t>SALA DE AUDIÊNCIA - APLICAÇÃO E LIXAMENTO DE MASSA LÁTEX EM PAREDES, UMA DEMÃO. AF_06/2014</t>
  </si>
  <si>
    <t>12.10</t>
  </si>
  <si>
    <t>REF. SINAPI: 98307 + 38083 + 38104</t>
  </si>
  <si>
    <t>SALA DE AUDIÊNCIA - TOMADA ( 2 MÓDULOS) RJ45, 8 FIOS, CAT 5E, CONJUNTO MONTADO PARA EMBUTIR 4" X 2" (PLACA + SUPORTE + 2 MODULOS)</t>
  </si>
  <si>
    <t>12.11</t>
  </si>
  <si>
    <t>SALA DE AUDIÊNCIA - TOMADA BAIXA DE EMBUTIR (2 MÓDULOS), 2P+T 20 A, INCLUINDO SUPORTE E PLACA - FORNECIMENTO E INSTALAÇÃO. AF_12/2015</t>
  </si>
  <si>
    <t>12.12</t>
  </si>
  <si>
    <t>SALA DE AUDIÊNCIA - CABO DE COBRE FLEXÍVEL ISOLADO, 2,5 MM², ANTI-CHAMA 0,6/1,0 KV, PARA CIRCUITOS TERMINAIS - FORNECIMENTO E INSTALAÇÃO. AF_12/2015</t>
  </si>
  <si>
    <t>12.13</t>
  </si>
  <si>
    <t>SALA DE AUDIÊNCIA - CABO ELETRÔNICO CATEGORIA 6, INSTALADO EM EDIFICAÇÃO INSTITUCIONAL - FORNECIMENTO E INSTALAÇÃO. AF_11/2019</t>
  </si>
  <si>
    <t>12.14</t>
  </si>
  <si>
    <t>REF. ORSE 4988</t>
  </si>
  <si>
    <t>LUMINÁRIA DO SANITÁRIO FEMININO - REMOÇÃO E REINSTALAÇÃO DE LUMINÁRIAS</t>
  </si>
  <si>
    <t>12.15</t>
  </si>
  <si>
    <t>QUADRO DE DISTRIBUIÇÃO GERAL - DISPOSITIVO PROTETOR DE SURTO 220V OU 127V, 20 KA, TRIFASICO</t>
  </si>
  <si>
    <t>12.16</t>
  </si>
  <si>
    <t>IDENTIFICAÇÃO DOS DISJUNTORES, TOMADAS E INTERRUPTORES - ELETRICISTA COM ENCARGOS COMPLEMENTARES</t>
  </si>
  <si>
    <t>12.17</t>
  </si>
  <si>
    <t>IDENTIFICAÇÃO DOS DISJUNTORES, TOMADAS E INTERRUPTORES - AUXILIAR DE ELETRICISTA COM ENCARGOS COMPLEMENTARES</t>
  </si>
  <si>
    <t>12.18</t>
  </si>
  <si>
    <t>SPDA - LASTRO COM MATERIAL GRANULAR (PEDRA BRITADA N.1 E PEDRA BRITADA N.2), APLICADO EM PISOS OU LAJES SOBRE SOLO, ESPESSURA DE *10 CM*. AF_07/2019</t>
  </si>
  <si>
    <t>12.19</t>
  </si>
  <si>
    <t>REF CPOS 55.02.012</t>
  </si>
  <si>
    <t>SPDA - LIMPEZA DE CAIXA DE PASSAGEM OU INSPEÇÃO</t>
  </si>
  <si>
    <t>12.20</t>
  </si>
  <si>
    <t>SPDA - CORDOALHA DE ALUMÍNIO NU 70 MM², NÃO ENTERRADA, COM ISOLADOR - FORNECIMENTO E INSTALAÇÃO. AF_12/2017</t>
  </si>
  <si>
    <t>12.21</t>
  </si>
  <si>
    <t>ADAPTAÇÃO DAS TOMADAS DE PISO CAE - REMOÇÃO DE INTERRUPTORES/TOMADAS ELÉTRICAS, DE FORMA MANUAL, SEM REAPROVEITAMENTO. AF_12/2017</t>
  </si>
  <si>
    <t>12.22</t>
  </si>
  <si>
    <t>ADAPTAÇÃO DAS TOMADAS DE PISO CAE - REMOÇÃO DE CABOS ELÉTRICOS, DE FORMA MANUAL, SEM REAPROVEITAMENTO. AF_12/2017</t>
  </si>
  <si>
    <t>12.23</t>
  </si>
  <si>
    <t>ADAPTAÇÃO DAS TOMADAS DE PISO CAE - CABO ELETRÔNICO CATEGORIA 6, INSTALADO EM EDIFICAÇÃO INSTITUCIONAL - FORNECIMENTO E INSTALAÇÃO. AF_11/2019</t>
  </si>
  <si>
    <t>12.24</t>
  </si>
  <si>
    <t>ADAPTAÇÃO DAS TOMADAS DE PISO CAE - CABO DE COBRE FLEXÍVEL ISOLADO, 2,5 MM², ANTI-CHAMA 0,6/1,0 KV, PARA CIRCUITOS TERMINAIS - FORNECIMENTO E INSTALAÇÃO. AF_12/2015</t>
  </si>
  <si>
    <t>12.25</t>
  </si>
  <si>
    <t>REF. 91863 + 2504</t>
  </si>
  <si>
    <t>ADAPTAÇÃO DAS TOMADAS DE PISO CAE - ELETRODUTO FLEXIVEL, EM ACO GALVANIZADO, REVESTIDO EXTERNAMENTE COM PVC PRETO, DIAMETRO EXTERNO DE 25 MM (3/4"), TIPO SEALTUBO  PARA TOMADAS NAS MESAS DOS GUICHÊS.</t>
  </si>
  <si>
    <t>12.26</t>
  </si>
  <si>
    <t>REF. CPOS - 61.15.020 + SINAPI 12147</t>
  </si>
  <si>
    <t>ADAPTAÇÃO DAS TOMADAS DE PISO CAE - FORNECIMENTO E INSTALAÇÃO DE TOMADA SIMPLES DE SOBREPOR 2P+T, 250V, CONJUNTO CAIXA + MODULO</t>
  </si>
  <si>
    <t>12.27</t>
  </si>
  <si>
    <t>REF SETOP CAB-TOM-011</t>
  </si>
  <si>
    <t>ADAPTAÇÃO DAS TOMADAS DE PISO CAE - FORNECIMENTO E INSTALAÇÃO DE TOMADA DE SOBREPOR RJ45, CONJUNTO CAIXA + MÓDULO</t>
  </si>
  <si>
    <t>12.28</t>
  </si>
  <si>
    <t>ADAPTAÇÃO DAS TOMADAS DE PISO CAE - ESPELHO 4""x4"" PLACA ALUMINIO ESCOVADO</t>
  </si>
  <si>
    <t>13</t>
  </si>
  <si>
    <t>GRADES DE SEGURANÇA E PELICULAS</t>
  </si>
  <si>
    <t>13.1</t>
  </si>
  <si>
    <t>REF.: ORSE 1847</t>
  </si>
  <si>
    <t>PORTA EM FERRO TIPO PANTOGRÁFICA</t>
  </si>
  <si>
    <t>13.2</t>
  </si>
  <si>
    <t>PELICULA ADESIVA APLICADA EM VIDROS-TIPO INSULFILM</t>
  </si>
  <si>
    <t>13.3</t>
  </si>
  <si>
    <t>REF:. SBC 023310</t>
  </si>
  <si>
    <t>FORNECIMENTO E COLOCACAO GRADES DE FERRO EM JANELAS</t>
  </si>
  <si>
    <t>14</t>
  </si>
  <si>
    <t>PORTAS E PORTÕES</t>
  </si>
  <si>
    <t>14.1</t>
  </si>
  <si>
    <t>PORTA EXTERNA DA COPA - REMOÇÃO DE PORTAS, DE FORMA MANUAL, SEM REAPROVEITAMENTO. AF_12/2017</t>
  </si>
  <si>
    <t>14.2</t>
  </si>
  <si>
    <t>REF ORSE 10607</t>
  </si>
  <si>
    <t>PORTA EXTERNA DA COPA - RECUPERAÇÃO DE CHAPA EM PORTA METÁLICA. SERVIÇOS DE SERRALHERIA.</t>
  </si>
  <si>
    <t>14.3</t>
  </si>
  <si>
    <t>REF. SINAPI 90822</t>
  </si>
  <si>
    <t>PORTA EXTERNA DA COPA - REINSTALAÇÃO DE PORTAS</t>
  </si>
  <si>
    <t>14.4</t>
  </si>
  <si>
    <t>REF.: ORSE 12198</t>
  </si>
  <si>
    <t>PORTÃO DEPÓSITO DE URNAS - FORNECIMENTO E INSTALAÇÃO DE VEDA PORTA NHN OU SIMILAR. INSTALAÇÃO EM PORTÃO METALICO BASCULANTE.</t>
  </si>
  <si>
    <t>15</t>
  </si>
  <si>
    <t>CAIXAS DE INSPEÇÃO</t>
  </si>
  <si>
    <t>15.1</t>
  </si>
  <si>
    <t>REF. EMBASA 503116</t>
  </si>
  <si>
    <t>TAMPA CONCRETO PREMOLDADO FCK=15,0 MPA E=10 CM</t>
  </si>
  <si>
    <t>15.2</t>
  </si>
  <si>
    <t>REF EMBASA 251407</t>
  </si>
  <si>
    <t>LIMPEZA CAIXA DE INSPECAO</t>
  </si>
  <si>
    <t>16</t>
  </si>
  <si>
    <t>TRATAMENTO DE FISSURAS/TRINCAS</t>
  </si>
  <si>
    <t>16.1</t>
  </si>
  <si>
    <t>TRATAMENTO B - DEMOLIÇÃO DE ARGAMASSAS, DE FORMA MANUAL, SEM REAPROVEITAMENTO. AF_12/2017</t>
  </si>
  <si>
    <t>16.2</t>
  </si>
  <si>
    <t>REF.: SINAPI 97622</t>
  </si>
  <si>
    <t>TRATAMENTO B - ESCARIFICAÇÃO DA FISSURA. EM "V". TRATAMENTO DA TRINCA</t>
  </si>
  <si>
    <t>16.3</t>
  </si>
  <si>
    <t>TRATAMENTO B - APLICAÇÃO DE SELANTE (MASTIQUE ELASTICO) PU 40 INCOLOR. EM TODAS AS JANELAS. PERIMETRO INFERIOR EXTERNO</t>
  </si>
  <si>
    <t>16.4</t>
  </si>
  <si>
    <t>REF SETOP PIS-FAI-005</t>
  </si>
  <si>
    <t>TRATAMENTO B - APLICAÇÃO DE SILVER TAPE 45MM EM RECUPERAÇÃO DE FISSURAS, INCLUSIVE FORNECIMENTO</t>
  </si>
  <si>
    <t>16.5</t>
  </si>
  <si>
    <t>REF CPOS 14.40.090</t>
  </si>
  <si>
    <t>TRATAMENTO B - TELA GALVANIZADA PARA FIXAÇÃO DE ALVENARIA COM DIMENSÃO DE 12X50CM</t>
  </si>
  <si>
    <t>16.6</t>
  </si>
  <si>
    <t>TRATAMENTO B - CHAPISCO APLICADO EM ALVENARIA (SEM PRESENÇA DE VÃOS) E ESTRUTURAS DE CONCRETO DE FACHADA, COM ROLO PARA TEXTURA ACRÍLICA.  ARGAMASSA TRAÇO 1:4 E EMULSÃO POLIMÉRICA (ADESIVO) COM PREPARO MANUAL. AF_06/2014</t>
  </si>
  <si>
    <t>16.7</t>
  </si>
  <si>
    <t>REF 87535</t>
  </si>
  <si>
    <t>17</t>
  </si>
  <si>
    <t>CAIXA D'ÁGUA</t>
  </si>
  <si>
    <t>17.1</t>
  </si>
  <si>
    <t>REF CPOS 48.20.020</t>
  </si>
  <si>
    <t>LIMPEZA DE CAIXA D'ÁGUA 1000L</t>
  </si>
  <si>
    <t>18</t>
  </si>
  <si>
    <t>SERVIÇOS COMPLEMENTARES</t>
  </si>
  <si>
    <t>18.1</t>
  </si>
  <si>
    <t>REF.: SUDECAP 01.09.11</t>
  </si>
  <si>
    <t>DESMOBILIZAÇÃO DE CONTAINER</t>
  </si>
  <si>
    <t>18.2</t>
  </si>
  <si>
    <t>ISOLAMENTO DE OBRA COM TELA PLASTICA COM MALHA DE 5MM</t>
  </si>
  <si>
    <t>18.3</t>
  </si>
  <si>
    <t>LOCACAO DE CONTAINER 2,30 X 6,00 M, ALT. 2,50 M, PARA ESCRITORIO, SEM DIVISORIAS INTERNAS E SEM SANITARIO (NAO INCLUI MOBILIZACAO/DESMOBILIZACAO)</t>
  </si>
  <si>
    <t>MES</t>
  </si>
  <si>
    <t>18.4</t>
  </si>
  <si>
    <t>REF CPOS 05.07.040</t>
  </si>
  <si>
    <t>REMOÇÃO DE ENTULHO SEPARADO DE OBRA COM CAÇAMBA METÁLICA - TERRA, ALVENARIA, CONCRETO, ARGAMASSA, MADEIRA, PAPEL, PLÁSTICO OU METAL</t>
  </si>
  <si>
    <t>18.5</t>
  </si>
  <si>
    <t>REF.: CPOS 05.07.060</t>
  </si>
  <si>
    <t>REMOÇÃO DE ENTULHO DE OBRA COM CAÇAMBA METÁLICA - MATERIAL REJEITADO E MISTURADO POR VEGETAÇÃO, ISOPOR, MANTA ASFÁLTICA E LÃ DE VIDRO</t>
  </si>
  <si>
    <t>18.6</t>
  </si>
  <si>
    <t>LIMPEZA FINAL DA OBRA</t>
  </si>
  <si>
    <t>19</t>
  </si>
  <si>
    <t>ADMINISTRAÇÃO LOCAL</t>
  </si>
  <si>
    <t>19.1</t>
  </si>
  <si>
    <t>ENGENHEIRO CIVIL DE OBRA JUNIOR COM ENCARGOS COMPLEMENTARES</t>
  </si>
  <si>
    <t>TOTAL MATERIAL:</t>
  </si>
  <si>
    <t>* EMPRESA</t>
  </si>
  <si>
    <t>BDI</t>
  </si>
  <si>
    <t>TOTAL MÃO-DE-OBRA:</t>
  </si>
  <si>
    <t>** RESPONSÁVEL TÉCNICO</t>
  </si>
  <si>
    <t>TOTAL SEM BDI:</t>
  </si>
  <si>
    <t>** FORMAÇÃO - CREA/CAU</t>
  </si>
  <si>
    <t>TOTAL BDI:</t>
  </si>
  <si>
    <t>TOTAL GERAL:</t>
  </si>
  <si>
    <t>TRIBUNAL REGIONAL ELEITORAL DO PARANÁ
TRE-PR</t>
  </si>
  <si>
    <t>PLANILHA DE COMPOSIÇÃO ANALÍTICA DO BDI</t>
  </si>
  <si>
    <t>OBRA:</t>
  </si>
  <si>
    <t>Reforma Geral da edificação - Fórum Eleitoral de Santa Isabel do Ivaí</t>
  </si>
  <si>
    <t>ENDEREÇO:</t>
  </si>
  <si>
    <t>Rua Princesa Isabel, Esq. Rua Campos Sales
Santa Isabel do IvaÍ - PR</t>
  </si>
  <si>
    <t>RESPONSÁVEL TÉCNICO:</t>
  </si>
  <si>
    <t>FÓRMULA:</t>
  </si>
  <si>
    <t>COMPOSIÇÃO DO BDI</t>
  </si>
  <si>
    <t>Item</t>
  </si>
  <si>
    <t>Descrição</t>
  </si>
  <si>
    <t>%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</si>
  <si>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</si>
  <si>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</si>
  <si>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</si>
  <si>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</si>
  <si>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</si>
  <si>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</si>
  <si>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</si>
  <si>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</si>
  <si>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</si>
  <si>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</si>
  <si>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</si>
  <si>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</si>
  <si>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</si>
  <si>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</si>
  <si>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PIS</t>
  </si>
  <si>
    <t>COFINS</t>
  </si>
  <si>
    <t>CPRB</t>
  </si>
  <si>
    <t>(Contribuição Previdenciária sobre a receita bruta, no caso de desoneração na folha)</t>
  </si>
  <si>
    <t>ISS</t>
  </si>
  <si>
    <t>Fórmula estabelecida pelo Acórdão 2622/2013-TCU-Plenário</t>
  </si>
  <si>
    <t>Para o preenchimento da proposta deve-se utilizar o valor de ISS da Prefeitura Local.</t>
  </si>
  <si>
    <t>MÓDULO DE REFERÊNCIA - FORNECIMENTO E INSTALAÇÃO DE TAPETE DE BORRACHA PARA SINALIZAR ESPAÇO RESERVADAO À CADEIRANTES COM SÍMBOLO S.I.A. ESPESSURA 3MM - FUNDO AZUL, SÍMBOLO BRANCO. 1,20X0,80m. FIXAÇÃO COM COLA - CONFORME NBR 9050:2020</t>
  </si>
  <si>
    <t>TRATAMENTO B - EMBOÇO EM ARGAMASSA TRAÇO 1:3 (CIMENTO E AREIA MÉDIA ÚMIDA), PREPARO MECÂNICO COM BETONEIRA 400L, APLICADO MANUALMENTE EM FACES INTERNAS DE PAREDES, PARA AMBIENTE COM ÁREA  MAIOR QUE 10M2, ESPESSURA DE 20MM, COM EXECUÇÃO DE TALISCAS</t>
  </si>
  <si>
    <t>PLANILHA ORÇAMENTÁRIA FORMAÇÃO DE PREÇOS  -  Anexo II
REFORMA GERAL 2023
FÓRUM ELEITORAL DE SANTA ISABEL DO IVAÍ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</si>
</sst>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</numFmts>
  <fonts count="17" x14ac:knownFonts="1">
    <font>
      <sz val="10"/>
      <color rgb="FF000000"/>
      <name val="Arial"/>
      <scheme val="minor"/>
    </font>
    <font>
      <b/>
      <sz val="18"/>
      <color theme="1"/>
      <name val="Arial"/>
    </font>
    <font>
      <sz val="10"/>
      <name val="Arial"/>
    </font>
    <font>
      <sz val="10"/>
      <color theme="1"/>
      <name val="Arial"/>
    </font>
    <font>
      <b/>
      <sz val="9"/>
      <color theme="1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sz val="10"/>
      <color rgb="FFFFFFFF"/>
      <name val="Arial"/>
    </font>
    <font>
      <b/>
      <sz val="10"/>
      <color theme="1"/>
      <name val="Arial"/>
    </font>
    <font>
      <sz val="9"/>
      <color theme="1"/>
      <name val="Arial"/>
    </font>
    <font>
      <b/>
      <sz val="12"/>
      <color theme="1"/>
      <name val="Arial"/>
    </font>
    <font>
      <sz val="10"/>
      <color rgb="FF000000"/>
      <name val="Arial"/>
    </font>
    <font>
      <sz val="10"/>
      <color theme="1"/>
      <name val="Arial"/>
      <scheme val="minor"/>
    </font>
    <font>
      <b/>
      <sz val="14"/>
      <color theme="1"/>
      <name val="Arial"/>
      <scheme val="minor"/>
    </font>
    <font>
      <b/>
      <sz val="12"/>
      <color theme="1"/>
      <name val="Arial"/>
      <scheme val="minor"/>
    </font>
    <font>
      <b/>
      <sz val="10"/>
      <color theme="1"/>
      <name val="Arial"/>
      <scheme val="minor"/>
    </font>
    <font>
      <b/>
      <sz val="9"/>
      <color rgb="FF8DB3E2"/>
      <name val="Arial"/>
    </font>
  </fonts>
  <fills count="6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FFFF00"/>
        <bgColor rgb="FFFFFF00"/>
      </patternFill>
    </fill>
    <fill>
      <patternFill patternType="solid">
        <fgColor rgb="FF95B3D7"/>
        <bgColor rgb="FF95B3D7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 applyFont="1" applyAlignment="1"/>
    <xf numFmtId="0" fontId="3" fillId="0" borderId="0" xfId="0" applyFont="1"/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6" fontId="6" fillId="3" borderId="8" xfId="0" applyNumberFormat="1" applyFont="1" applyFill="1" applyBorder="1" applyAlignment="1">
      <alignment horizontal="center" vertical="center" wrapText="1"/>
    </xf>
    <xf numFmtId="166" fontId="7" fillId="3" borderId="8" xfId="0" applyNumberFormat="1" applyFont="1" applyFill="1" applyBorder="1" applyAlignment="1">
      <alignment vertical="center" wrapText="1"/>
    </xf>
    <xf numFmtId="2" fontId="7" fillId="3" borderId="8" xfId="0" applyNumberFormat="1" applyFont="1" applyFill="1" applyBorder="1" applyAlignment="1">
      <alignment vertical="center" wrapText="1"/>
    </xf>
    <xf numFmtId="166" fontId="7" fillId="3" borderId="8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wrapText="1"/>
    </xf>
    <xf numFmtId="49" fontId="8" fillId="0" borderId="9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6" fontId="3" fillId="0" borderId="10" xfId="0" applyNumberFormat="1" applyFont="1" applyBorder="1" applyAlignment="1">
      <alignment horizontal="left" vertical="center" wrapText="1"/>
    </xf>
    <xf numFmtId="166" fontId="3" fillId="0" borderId="10" xfId="0" applyNumberFormat="1" applyFont="1" applyBorder="1" applyAlignment="1">
      <alignment horizontal="center" vertical="center" wrapText="1"/>
    </xf>
    <xf numFmtId="166" fontId="3" fillId="0" borderId="10" xfId="0" applyNumberFormat="1" applyFont="1" applyBorder="1" applyAlignment="1">
      <alignment horizontal="right" vertical="center" wrapText="1"/>
    </xf>
    <xf numFmtId="166" fontId="3" fillId="4" borderId="11" xfId="0" applyNumberFormat="1" applyFont="1" applyFill="1" applyBorder="1" applyAlignment="1">
      <alignment horizontal="right" vertical="center" wrapText="1"/>
    </xf>
    <xf numFmtId="166" fontId="3" fillId="0" borderId="10" xfId="0" applyNumberFormat="1" applyFont="1" applyBorder="1" applyAlignment="1">
      <alignment horizontal="center" vertical="center" wrapText="1"/>
    </xf>
    <xf numFmtId="49" fontId="9" fillId="5" borderId="12" xfId="0" applyNumberFormat="1" applyFont="1" applyFill="1" applyBorder="1" applyAlignment="1">
      <alignment horizontal="center" vertical="center"/>
    </xf>
    <xf numFmtId="0" fontId="9" fillId="5" borderId="7" xfId="0" applyFont="1" applyFill="1" applyBorder="1" applyAlignment="1">
      <alignment vertical="center" wrapText="1"/>
    </xf>
    <xf numFmtId="165" fontId="9" fillId="5" borderId="7" xfId="0" applyNumberFormat="1" applyFont="1" applyFill="1" applyBorder="1" applyAlignment="1">
      <alignment vertical="center"/>
    </xf>
    <xf numFmtId="165" fontId="4" fillId="5" borderId="13" xfId="0" applyNumberFormat="1" applyFont="1" applyFill="1" applyBorder="1" applyAlignment="1">
      <alignment horizontal="right" vertical="center"/>
    </xf>
    <xf numFmtId="165" fontId="4" fillId="5" borderId="7" xfId="0" applyNumberFormat="1" applyFont="1" applyFill="1" applyBorder="1" applyAlignment="1">
      <alignment horizontal="right" vertical="center"/>
    </xf>
    <xf numFmtId="165" fontId="4" fillId="5" borderId="14" xfId="0" applyNumberFormat="1" applyFont="1" applyFill="1" applyBorder="1" applyAlignment="1">
      <alignment vertical="center"/>
    </xf>
    <xf numFmtId="0" fontId="5" fillId="4" borderId="7" xfId="0" applyFont="1" applyFill="1" applyBorder="1" applyAlignment="1">
      <alignment horizontal="center" vertical="center" wrapText="1"/>
    </xf>
    <xf numFmtId="165" fontId="4" fillId="4" borderId="13" xfId="0" applyNumberFormat="1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10" fontId="10" fillId="4" borderId="13" xfId="0" applyNumberFormat="1" applyFont="1" applyFill="1" applyBorder="1" applyAlignment="1">
      <alignment horizontal="center" vertical="center" wrapText="1"/>
    </xf>
    <xf numFmtId="49" fontId="9" fillId="5" borderId="15" xfId="0" applyNumberFormat="1" applyFont="1" applyFill="1" applyBorder="1" applyAlignment="1">
      <alignment horizontal="center" vertical="center"/>
    </xf>
    <xf numFmtId="49" fontId="9" fillId="5" borderId="16" xfId="0" applyNumberFormat="1" applyFont="1" applyFill="1" applyBorder="1" applyAlignment="1">
      <alignment horizontal="center" vertical="center"/>
    </xf>
    <xf numFmtId="165" fontId="9" fillId="5" borderId="16" xfId="0" applyNumberFormat="1" applyFont="1" applyFill="1" applyBorder="1" applyAlignment="1">
      <alignment vertical="center"/>
    </xf>
    <xf numFmtId="165" fontId="4" fillId="5" borderId="17" xfId="0" applyNumberFormat="1" applyFont="1" applyFill="1" applyBorder="1" applyAlignment="1">
      <alignment horizontal="right" vertical="center"/>
    </xf>
    <xf numFmtId="165" fontId="4" fillId="5" borderId="20" xfId="0" applyNumberFormat="1" applyFont="1" applyFill="1" applyBorder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7" xfId="0" applyFont="1" applyBorder="1"/>
    <xf numFmtId="0" fontId="15" fillId="0" borderId="7" xfId="0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10" fontId="12" fillId="4" borderId="7" xfId="0" applyNumberFormat="1" applyFont="1" applyFill="1" applyBorder="1" applyAlignment="1">
      <alignment horizontal="center" vertical="center" wrapText="1"/>
    </xf>
    <xf numFmtId="10" fontId="12" fillId="0" borderId="7" xfId="0" applyNumberFormat="1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10" fontId="13" fillId="0" borderId="22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10" fontId="12" fillId="0" borderId="7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/>
    <xf numFmtId="0" fontId="2" fillId="0" borderId="3" xfId="0" applyFont="1" applyBorder="1"/>
    <xf numFmtId="165" fontId="4" fillId="5" borderId="1" xfId="0" applyNumberFormat="1" applyFont="1" applyFill="1" applyBorder="1" applyAlignment="1">
      <alignment horizontal="right" vertical="center"/>
    </xf>
    <xf numFmtId="165" fontId="4" fillId="5" borderId="18" xfId="0" applyNumberFormat="1" applyFont="1" applyFill="1" applyBorder="1" applyAlignment="1">
      <alignment horizontal="right" vertical="center"/>
    </xf>
    <xf numFmtId="0" fontId="2" fillId="0" borderId="19" xfId="0" applyFont="1" applyBorder="1"/>
    <xf numFmtId="0" fontId="15" fillId="0" borderId="23" xfId="0" applyFont="1" applyBorder="1" applyAlignment="1">
      <alignment horizontal="center" vertical="center" wrapText="1"/>
    </xf>
    <xf numFmtId="0" fontId="2" fillId="0" borderId="24" xfId="0" applyFont="1" applyBorder="1"/>
    <xf numFmtId="0" fontId="2" fillId="0" borderId="25" xfId="0" applyFont="1" applyBorder="1"/>
    <xf numFmtId="0" fontId="1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2" fillId="0" borderId="1" xfId="0" applyFont="1" applyBorder="1" applyAlignment="1"/>
    <xf numFmtId="0" fontId="12" fillId="0" borderId="0" xfId="0" applyFont="1" applyAlignment="1">
      <alignment vertical="center" wrapText="1"/>
    </xf>
    <xf numFmtId="0" fontId="0" fillId="0" borderId="0" xfId="0" applyFont="1" applyAlignment="1"/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1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2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91"/>
  <sheetViews>
    <sheetView tabSelected="1" workbookViewId="0">
      <pane ySplit="2" topLeftCell="A207" activePane="bottomLeft" state="frozen"/>
      <selection pane="bottomLeft" activeCell="O2" sqref="O2"/>
    </sheetView>
  </sheetViews>
  <sheetFormatPr defaultColWidth="12.5703125" defaultRowHeight="15" customHeight="1" x14ac:dyDescent="0.2"/>
  <cols>
    <col min="1" max="1" width="10.28515625" customWidth="1"/>
    <col min="2" max="2" width="14.28515625" customWidth="1"/>
    <col min="3" max="3" width="43.28515625" customWidth="1"/>
    <col min="4" max="4" width="5.42578125" customWidth="1"/>
    <col min="5" max="5" width="10.85546875" customWidth="1"/>
    <col min="6" max="6" width="13.42578125" customWidth="1"/>
    <col min="7" max="7" width="13" customWidth="1"/>
    <col min="8" max="12" width="11.42578125" customWidth="1"/>
    <col min="13" max="13" width="16.7109375" customWidth="1"/>
    <col min="14" max="16" width="11.42578125" customWidth="1"/>
  </cols>
  <sheetData>
    <row r="1" spans="1:16" ht="72.75" customHeight="1" x14ac:dyDescent="0.35">
      <c r="A1" s="52" t="s">
        <v>694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4"/>
      <c r="N1" s="1"/>
      <c r="O1" s="1"/>
      <c r="P1" s="1"/>
    </row>
    <row r="2" spans="1:16" ht="36" x14ac:dyDescent="0.2">
      <c r="A2" s="2" t="s">
        <v>0</v>
      </c>
      <c r="B2" s="3" t="s">
        <v>1</v>
      </c>
      <c r="C2" s="3" t="s">
        <v>2</v>
      </c>
      <c r="D2" s="4" t="s">
        <v>3</v>
      </c>
      <c r="E2" s="5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7" t="s">
        <v>12</v>
      </c>
      <c r="N2" s="1"/>
      <c r="O2" s="1"/>
      <c r="P2" s="1"/>
    </row>
    <row r="3" spans="1:16" ht="12.75" x14ac:dyDescent="0.2">
      <c r="A3" s="8" t="s">
        <v>13</v>
      </c>
      <c r="B3" s="9"/>
      <c r="C3" s="10" t="s">
        <v>14</v>
      </c>
      <c r="D3" s="11"/>
      <c r="E3" s="11"/>
      <c r="F3" s="12"/>
      <c r="G3" s="12"/>
      <c r="H3" s="11"/>
      <c r="I3" s="13">
        <f t="shared" ref="I3:M3" si="0">SUM(I4:I6)</f>
        <v>0</v>
      </c>
      <c r="J3" s="13">
        <f t="shared" si="0"/>
        <v>0</v>
      </c>
      <c r="K3" s="13">
        <f t="shared" si="0"/>
        <v>0</v>
      </c>
      <c r="L3" s="13">
        <f t="shared" si="0"/>
        <v>0</v>
      </c>
      <c r="M3" s="13">
        <f t="shared" si="0"/>
        <v>0</v>
      </c>
      <c r="N3" s="14"/>
      <c r="O3" s="14"/>
      <c r="P3" s="14"/>
    </row>
    <row r="4" spans="1:16" ht="25.5" x14ac:dyDescent="0.2">
      <c r="A4" s="15" t="s">
        <v>15</v>
      </c>
      <c r="B4" s="16" t="s">
        <v>16</v>
      </c>
      <c r="C4" s="17" t="s">
        <v>17</v>
      </c>
      <c r="D4" s="18" t="s">
        <v>18</v>
      </c>
      <c r="E4" s="19">
        <v>1</v>
      </c>
      <c r="F4" s="20"/>
      <c r="G4" s="20"/>
      <c r="H4" s="21">
        <f t="shared" ref="H4:H6" si="1">F4+G4</f>
        <v>0</v>
      </c>
      <c r="I4" s="21">
        <f t="shared" ref="I4:I6" si="2">E4*F4</f>
        <v>0</v>
      </c>
      <c r="J4" s="21">
        <f t="shared" ref="J4:J6" si="3">E4*G4</f>
        <v>0</v>
      </c>
      <c r="K4" s="21">
        <f t="shared" ref="K4:K6" si="4">(J4+I4)</f>
        <v>0</v>
      </c>
      <c r="L4" s="21">
        <f t="shared" ref="L4:L6" si="5">K4*$F$271</f>
        <v>0</v>
      </c>
      <c r="M4" s="21">
        <f t="shared" ref="M4:M6" si="6">(L4+K4)</f>
        <v>0</v>
      </c>
      <c r="N4" s="14"/>
      <c r="O4" s="14"/>
      <c r="P4" s="14"/>
    </row>
    <row r="5" spans="1:16" ht="25.5" x14ac:dyDescent="0.2">
      <c r="A5" s="15" t="s">
        <v>19</v>
      </c>
      <c r="B5" s="16" t="s">
        <v>20</v>
      </c>
      <c r="C5" s="17" t="s">
        <v>21</v>
      </c>
      <c r="D5" s="18" t="s">
        <v>22</v>
      </c>
      <c r="E5" s="19">
        <v>1</v>
      </c>
      <c r="F5" s="20"/>
      <c r="G5" s="20"/>
      <c r="H5" s="21">
        <f t="shared" si="1"/>
        <v>0</v>
      </c>
      <c r="I5" s="21">
        <f t="shared" si="2"/>
        <v>0</v>
      </c>
      <c r="J5" s="21">
        <f t="shared" si="3"/>
        <v>0</v>
      </c>
      <c r="K5" s="21">
        <f t="shared" si="4"/>
        <v>0</v>
      </c>
      <c r="L5" s="21">
        <f t="shared" si="5"/>
        <v>0</v>
      </c>
      <c r="M5" s="21">
        <f t="shared" si="6"/>
        <v>0</v>
      </c>
      <c r="N5" s="14"/>
      <c r="O5" s="14"/>
      <c r="P5" s="14"/>
    </row>
    <row r="6" spans="1:16" ht="38.25" x14ac:dyDescent="0.2">
      <c r="A6" s="15" t="s">
        <v>23</v>
      </c>
      <c r="B6" s="16" t="s">
        <v>24</v>
      </c>
      <c r="C6" s="17" t="s">
        <v>25</v>
      </c>
      <c r="D6" s="18" t="s">
        <v>18</v>
      </c>
      <c r="E6" s="19">
        <v>1</v>
      </c>
      <c r="F6" s="20"/>
      <c r="G6" s="20"/>
      <c r="H6" s="21">
        <f t="shared" si="1"/>
        <v>0</v>
      </c>
      <c r="I6" s="21">
        <f t="shared" si="2"/>
        <v>0</v>
      </c>
      <c r="J6" s="21">
        <f t="shared" si="3"/>
        <v>0</v>
      </c>
      <c r="K6" s="21">
        <f t="shared" si="4"/>
        <v>0</v>
      </c>
      <c r="L6" s="21">
        <f t="shared" si="5"/>
        <v>0</v>
      </c>
      <c r="M6" s="21">
        <f t="shared" si="6"/>
        <v>0</v>
      </c>
      <c r="N6" s="14"/>
      <c r="O6" s="14"/>
      <c r="P6" s="14"/>
    </row>
    <row r="7" spans="1:16" ht="12.75" x14ac:dyDescent="0.2">
      <c r="A7" s="8" t="s">
        <v>26</v>
      </c>
      <c r="B7" s="9"/>
      <c r="C7" s="10" t="s">
        <v>27</v>
      </c>
      <c r="D7" s="11"/>
      <c r="E7" s="11"/>
      <c r="F7" s="12"/>
      <c r="G7" s="12"/>
      <c r="H7" s="11"/>
      <c r="I7" s="13">
        <f t="shared" ref="I7:M7" si="7">SUM(I8:I65)</f>
        <v>0</v>
      </c>
      <c r="J7" s="13">
        <f t="shared" si="7"/>
        <v>0</v>
      </c>
      <c r="K7" s="13">
        <f t="shared" si="7"/>
        <v>0</v>
      </c>
      <c r="L7" s="13">
        <f t="shared" si="7"/>
        <v>0</v>
      </c>
      <c r="M7" s="13">
        <f t="shared" si="7"/>
        <v>0</v>
      </c>
      <c r="N7" s="14"/>
      <c r="O7" s="14"/>
      <c r="P7" s="14"/>
    </row>
    <row r="8" spans="1:16" ht="51" x14ac:dyDescent="0.2">
      <c r="A8" s="15" t="s">
        <v>28</v>
      </c>
      <c r="B8" s="16">
        <v>97636</v>
      </c>
      <c r="C8" s="17" t="s">
        <v>29</v>
      </c>
      <c r="D8" s="18" t="s">
        <v>22</v>
      </c>
      <c r="E8" s="19">
        <v>73.66</v>
      </c>
      <c r="F8" s="20"/>
      <c r="G8" s="20"/>
      <c r="H8" s="21">
        <f t="shared" ref="H8:H65" si="8">F8+G8</f>
        <v>0</v>
      </c>
      <c r="I8" s="21">
        <f t="shared" ref="I8:I65" si="9">E8*F8</f>
        <v>0</v>
      </c>
      <c r="J8" s="21">
        <f t="shared" ref="J8:J65" si="10">E8*G8</f>
        <v>0</v>
      </c>
      <c r="K8" s="21">
        <f t="shared" ref="K8:K65" si="11">(J8+I8)</f>
        <v>0</v>
      </c>
      <c r="L8" s="21">
        <f t="shared" ref="L8:L65" si="12">K8*$F$271</f>
        <v>0</v>
      </c>
      <c r="M8" s="21">
        <f t="shared" ref="M8:M65" si="13">(L8+K8)</f>
        <v>0</v>
      </c>
      <c r="N8" s="14"/>
      <c r="O8" s="14"/>
      <c r="P8" s="14"/>
    </row>
    <row r="9" spans="1:16" ht="51" x14ac:dyDescent="0.2">
      <c r="A9" s="15" t="s">
        <v>30</v>
      </c>
      <c r="B9" s="16">
        <v>97635</v>
      </c>
      <c r="C9" s="17" t="s">
        <v>31</v>
      </c>
      <c r="D9" s="18" t="s">
        <v>22</v>
      </c>
      <c r="E9" s="19">
        <v>156.66</v>
      </c>
      <c r="F9" s="20"/>
      <c r="G9" s="20"/>
      <c r="H9" s="21">
        <f t="shared" si="8"/>
        <v>0</v>
      </c>
      <c r="I9" s="21">
        <f t="shared" si="9"/>
        <v>0</v>
      </c>
      <c r="J9" s="21">
        <f t="shared" si="10"/>
        <v>0</v>
      </c>
      <c r="K9" s="21">
        <f t="shared" si="11"/>
        <v>0</v>
      </c>
      <c r="L9" s="21">
        <f t="shared" si="12"/>
        <v>0</v>
      </c>
      <c r="M9" s="21">
        <f t="shared" si="13"/>
        <v>0</v>
      </c>
      <c r="N9" s="14"/>
      <c r="O9" s="14"/>
      <c r="P9" s="14"/>
    </row>
    <row r="10" spans="1:16" ht="25.5" x14ac:dyDescent="0.2">
      <c r="A10" s="15" t="s">
        <v>32</v>
      </c>
      <c r="B10" s="16" t="s">
        <v>33</v>
      </c>
      <c r="C10" s="17" t="s">
        <v>34</v>
      </c>
      <c r="D10" s="18" t="s">
        <v>35</v>
      </c>
      <c r="E10" s="19">
        <v>7.41</v>
      </c>
      <c r="F10" s="20"/>
      <c r="G10" s="20"/>
      <c r="H10" s="21">
        <f t="shared" si="8"/>
        <v>0</v>
      </c>
      <c r="I10" s="21">
        <f t="shared" si="9"/>
        <v>0</v>
      </c>
      <c r="J10" s="21">
        <f t="shared" si="10"/>
        <v>0</v>
      </c>
      <c r="K10" s="21">
        <f t="shared" si="11"/>
        <v>0</v>
      </c>
      <c r="L10" s="21">
        <f t="shared" si="12"/>
        <v>0</v>
      </c>
      <c r="M10" s="21">
        <f t="shared" si="13"/>
        <v>0</v>
      </c>
      <c r="N10" s="14"/>
      <c r="O10" s="14"/>
      <c r="P10" s="14"/>
    </row>
    <row r="11" spans="1:16" ht="38.25" x14ac:dyDescent="0.2">
      <c r="A11" s="15" t="s">
        <v>36</v>
      </c>
      <c r="B11" s="16">
        <v>93358</v>
      </c>
      <c r="C11" s="17" t="s">
        <v>37</v>
      </c>
      <c r="D11" s="18" t="s">
        <v>38</v>
      </c>
      <c r="E11" s="19">
        <v>10.079000000000001</v>
      </c>
      <c r="F11" s="20"/>
      <c r="G11" s="20"/>
      <c r="H11" s="21">
        <f t="shared" si="8"/>
        <v>0</v>
      </c>
      <c r="I11" s="21">
        <f t="shared" si="9"/>
        <v>0</v>
      </c>
      <c r="J11" s="21">
        <f t="shared" si="10"/>
        <v>0</v>
      </c>
      <c r="K11" s="21">
        <f t="shared" si="11"/>
        <v>0</v>
      </c>
      <c r="L11" s="21">
        <f t="shared" si="12"/>
        <v>0</v>
      </c>
      <c r="M11" s="21">
        <f t="shared" si="13"/>
        <v>0</v>
      </c>
      <c r="N11" s="14"/>
      <c r="O11" s="14"/>
      <c r="P11" s="14"/>
    </row>
    <row r="12" spans="1:16" ht="38.25" x14ac:dyDescent="0.2">
      <c r="A12" s="15" t="s">
        <v>39</v>
      </c>
      <c r="B12" s="16">
        <v>93382</v>
      </c>
      <c r="C12" s="17" t="s">
        <v>40</v>
      </c>
      <c r="D12" s="18" t="s">
        <v>38</v>
      </c>
      <c r="E12" s="19">
        <v>10.079000000000001</v>
      </c>
      <c r="F12" s="20"/>
      <c r="G12" s="20"/>
      <c r="H12" s="21">
        <f t="shared" si="8"/>
        <v>0</v>
      </c>
      <c r="I12" s="21">
        <f t="shared" si="9"/>
        <v>0</v>
      </c>
      <c r="J12" s="21">
        <f t="shared" si="10"/>
        <v>0</v>
      </c>
      <c r="K12" s="21">
        <f t="shared" si="11"/>
        <v>0</v>
      </c>
      <c r="L12" s="21">
        <f t="shared" si="12"/>
        <v>0</v>
      </c>
      <c r="M12" s="21">
        <f t="shared" si="13"/>
        <v>0</v>
      </c>
      <c r="N12" s="14"/>
      <c r="O12" s="14"/>
      <c r="P12" s="14"/>
    </row>
    <row r="13" spans="1:16" ht="51" x14ac:dyDescent="0.2">
      <c r="A13" s="15" t="s">
        <v>41</v>
      </c>
      <c r="B13" s="16" t="s">
        <v>42</v>
      </c>
      <c r="C13" s="17" t="s">
        <v>43</v>
      </c>
      <c r="D13" s="18" t="s">
        <v>38</v>
      </c>
      <c r="E13" s="19">
        <v>91.432000000000002</v>
      </c>
      <c r="F13" s="20"/>
      <c r="G13" s="20"/>
      <c r="H13" s="21">
        <f t="shared" si="8"/>
        <v>0</v>
      </c>
      <c r="I13" s="21">
        <f t="shared" si="9"/>
        <v>0</v>
      </c>
      <c r="J13" s="21">
        <f t="shared" si="10"/>
        <v>0</v>
      </c>
      <c r="K13" s="21">
        <f t="shared" si="11"/>
        <v>0</v>
      </c>
      <c r="L13" s="21">
        <f t="shared" si="12"/>
        <v>0</v>
      </c>
      <c r="M13" s="21">
        <f t="shared" si="13"/>
        <v>0</v>
      </c>
      <c r="N13" s="14"/>
      <c r="O13" s="14"/>
      <c r="P13" s="14"/>
    </row>
    <row r="14" spans="1:16" ht="63.75" x14ac:dyDescent="0.2">
      <c r="A14" s="15" t="s">
        <v>44</v>
      </c>
      <c r="B14" s="16">
        <v>94993</v>
      </c>
      <c r="C14" s="17" t="s">
        <v>45</v>
      </c>
      <c r="D14" s="18" t="s">
        <v>22</v>
      </c>
      <c r="E14" s="19">
        <v>91.432000000000002</v>
      </c>
      <c r="F14" s="20"/>
      <c r="G14" s="20"/>
      <c r="H14" s="21">
        <f t="shared" si="8"/>
        <v>0</v>
      </c>
      <c r="I14" s="21">
        <f t="shared" si="9"/>
        <v>0</v>
      </c>
      <c r="J14" s="21">
        <f t="shared" si="10"/>
        <v>0</v>
      </c>
      <c r="K14" s="21">
        <f t="shared" si="11"/>
        <v>0</v>
      </c>
      <c r="L14" s="21">
        <f t="shared" si="12"/>
        <v>0</v>
      </c>
      <c r="M14" s="21">
        <f t="shared" si="13"/>
        <v>0</v>
      </c>
      <c r="N14" s="14"/>
      <c r="O14" s="14"/>
      <c r="P14" s="14"/>
    </row>
    <row r="15" spans="1:16" ht="51" x14ac:dyDescent="0.2">
      <c r="A15" s="15" t="s">
        <v>46</v>
      </c>
      <c r="B15" s="16">
        <v>97087</v>
      </c>
      <c r="C15" s="17" t="s">
        <v>47</v>
      </c>
      <c r="D15" s="18" t="s">
        <v>22</v>
      </c>
      <c r="E15" s="19">
        <v>100.57</v>
      </c>
      <c r="F15" s="20"/>
      <c r="G15" s="20"/>
      <c r="H15" s="21">
        <f t="shared" si="8"/>
        <v>0</v>
      </c>
      <c r="I15" s="21">
        <f t="shared" si="9"/>
        <v>0</v>
      </c>
      <c r="J15" s="21">
        <f t="shared" si="10"/>
        <v>0</v>
      </c>
      <c r="K15" s="21">
        <f t="shared" si="11"/>
        <v>0</v>
      </c>
      <c r="L15" s="21">
        <f t="shared" si="12"/>
        <v>0</v>
      </c>
      <c r="M15" s="21">
        <f t="shared" si="13"/>
        <v>0</v>
      </c>
      <c r="N15" s="14"/>
      <c r="O15" s="14"/>
      <c r="P15" s="14"/>
    </row>
    <row r="16" spans="1:16" ht="38.25" x14ac:dyDescent="0.2">
      <c r="A16" s="15" t="s">
        <v>48</v>
      </c>
      <c r="B16" s="16" t="s">
        <v>49</v>
      </c>
      <c r="C16" s="17" t="s">
        <v>50</v>
      </c>
      <c r="D16" s="18" t="s">
        <v>22</v>
      </c>
      <c r="E16" s="19">
        <v>5.26</v>
      </c>
      <c r="F16" s="20"/>
      <c r="G16" s="20"/>
      <c r="H16" s="21">
        <f t="shared" si="8"/>
        <v>0</v>
      </c>
      <c r="I16" s="21">
        <f t="shared" si="9"/>
        <v>0</v>
      </c>
      <c r="J16" s="21">
        <f t="shared" si="10"/>
        <v>0</v>
      </c>
      <c r="K16" s="21">
        <f t="shared" si="11"/>
        <v>0</v>
      </c>
      <c r="L16" s="21">
        <f t="shared" si="12"/>
        <v>0</v>
      </c>
      <c r="M16" s="21">
        <f t="shared" si="13"/>
        <v>0</v>
      </c>
      <c r="N16" s="14"/>
      <c r="O16" s="14"/>
      <c r="P16" s="14"/>
    </row>
    <row r="17" spans="1:16" ht="89.25" x14ac:dyDescent="0.2">
      <c r="A17" s="15" t="s">
        <v>51</v>
      </c>
      <c r="B17" s="16" t="s">
        <v>52</v>
      </c>
      <c r="C17" s="17" t="s">
        <v>53</v>
      </c>
      <c r="D17" s="18" t="s">
        <v>35</v>
      </c>
      <c r="E17" s="19">
        <v>3.2</v>
      </c>
      <c r="F17" s="20"/>
      <c r="G17" s="20"/>
      <c r="H17" s="21">
        <f t="shared" si="8"/>
        <v>0</v>
      </c>
      <c r="I17" s="21">
        <f t="shared" si="9"/>
        <v>0</v>
      </c>
      <c r="J17" s="21">
        <f t="shared" si="10"/>
        <v>0</v>
      </c>
      <c r="K17" s="21">
        <f t="shared" si="11"/>
        <v>0</v>
      </c>
      <c r="L17" s="21">
        <f t="shared" si="12"/>
        <v>0</v>
      </c>
      <c r="M17" s="21">
        <f t="shared" si="13"/>
        <v>0</v>
      </c>
      <c r="N17" s="14"/>
      <c r="O17" s="14"/>
      <c r="P17" s="14"/>
    </row>
    <row r="18" spans="1:16" ht="76.5" x14ac:dyDescent="0.2">
      <c r="A18" s="15" t="s">
        <v>54</v>
      </c>
      <c r="B18" s="16" t="s">
        <v>55</v>
      </c>
      <c r="C18" s="17" t="s">
        <v>56</v>
      </c>
      <c r="D18" s="18" t="s">
        <v>35</v>
      </c>
      <c r="E18" s="19">
        <v>74.680000000000007</v>
      </c>
      <c r="F18" s="20"/>
      <c r="G18" s="20"/>
      <c r="H18" s="21">
        <f t="shared" si="8"/>
        <v>0</v>
      </c>
      <c r="I18" s="21">
        <f t="shared" si="9"/>
        <v>0</v>
      </c>
      <c r="J18" s="21">
        <f t="shared" si="10"/>
        <v>0</v>
      </c>
      <c r="K18" s="21">
        <f t="shared" si="11"/>
        <v>0</v>
      </c>
      <c r="L18" s="21">
        <f t="shared" si="12"/>
        <v>0</v>
      </c>
      <c r="M18" s="21">
        <f t="shared" si="13"/>
        <v>0</v>
      </c>
      <c r="N18" s="14"/>
      <c r="O18" s="14"/>
      <c r="P18" s="14"/>
    </row>
    <row r="19" spans="1:16" ht="89.25" x14ac:dyDescent="0.2">
      <c r="A19" s="15" t="s">
        <v>57</v>
      </c>
      <c r="B19" s="16">
        <v>94274</v>
      </c>
      <c r="C19" s="17" t="s">
        <v>58</v>
      </c>
      <c r="D19" s="18" t="s">
        <v>35</v>
      </c>
      <c r="E19" s="19">
        <v>2.9</v>
      </c>
      <c r="F19" s="20"/>
      <c r="G19" s="20"/>
      <c r="H19" s="21">
        <f t="shared" si="8"/>
        <v>0</v>
      </c>
      <c r="I19" s="21">
        <f t="shared" si="9"/>
        <v>0</v>
      </c>
      <c r="J19" s="21">
        <f t="shared" si="10"/>
        <v>0</v>
      </c>
      <c r="K19" s="21">
        <f t="shared" si="11"/>
        <v>0</v>
      </c>
      <c r="L19" s="21">
        <f t="shared" si="12"/>
        <v>0</v>
      </c>
      <c r="M19" s="21">
        <f t="shared" si="13"/>
        <v>0</v>
      </c>
      <c r="N19" s="14"/>
      <c r="O19" s="14"/>
      <c r="P19" s="14"/>
    </row>
    <row r="20" spans="1:16" ht="89.25" x14ac:dyDescent="0.2">
      <c r="A20" s="15" t="s">
        <v>59</v>
      </c>
      <c r="B20" s="16">
        <v>94273</v>
      </c>
      <c r="C20" s="17" t="s">
        <v>60</v>
      </c>
      <c r="D20" s="18" t="s">
        <v>35</v>
      </c>
      <c r="E20" s="19">
        <v>10</v>
      </c>
      <c r="F20" s="20"/>
      <c r="G20" s="20"/>
      <c r="H20" s="21">
        <f t="shared" si="8"/>
        <v>0</v>
      </c>
      <c r="I20" s="21">
        <f t="shared" si="9"/>
        <v>0</v>
      </c>
      <c r="J20" s="21">
        <f t="shared" si="10"/>
        <v>0</v>
      </c>
      <c r="K20" s="21">
        <f t="shared" si="11"/>
        <v>0</v>
      </c>
      <c r="L20" s="21">
        <f t="shared" si="12"/>
        <v>0</v>
      </c>
      <c r="M20" s="21">
        <f t="shared" si="13"/>
        <v>0</v>
      </c>
      <c r="N20" s="14"/>
      <c r="O20" s="14"/>
      <c r="P20" s="14"/>
    </row>
    <row r="21" spans="1:16" ht="63.75" x14ac:dyDescent="0.2">
      <c r="A21" s="15" t="s">
        <v>61</v>
      </c>
      <c r="B21" s="16" t="s">
        <v>62</v>
      </c>
      <c r="C21" s="17" t="s">
        <v>63</v>
      </c>
      <c r="D21" s="18" t="s">
        <v>35</v>
      </c>
      <c r="E21" s="19">
        <v>43.9</v>
      </c>
      <c r="F21" s="20"/>
      <c r="G21" s="20"/>
      <c r="H21" s="21">
        <f t="shared" si="8"/>
        <v>0</v>
      </c>
      <c r="I21" s="21">
        <f t="shared" si="9"/>
        <v>0</v>
      </c>
      <c r="J21" s="21">
        <f t="shared" si="10"/>
        <v>0</v>
      </c>
      <c r="K21" s="21">
        <f t="shared" si="11"/>
        <v>0</v>
      </c>
      <c r="L21" s="21">
        <f t="shared" si="12"/>
        <v>0</v>
      </c>
      <c r="M21" s="21">
        <f t="shared" si="13"/>
        <v>0</v>
      </c>
      <c r="N21" s="14"/>
      <c r="O21" s="14"/>
      <c r="P21" s="14"/>
    </row>
    <row r="22" spans="1:16" ht="38.25" x14ac:dyDescent="0.2">
      <c r="A22" s="15" t="s">
        <v>64</v>
      </c>
      <c r="B22" s="16">
        <v>103946</v>
      </c>
      <c r="C22" s="17" t="s">
        <v>65</v>
      </c>
      <c r="D22" s="18" t="s">
        <v>22</v>
      </c>
      <c r="E22" s="19">
        <v>76.233000000000004</v>
      </c>
      <c r="F22" s="20"/>
      <c r="G22" s="20"/>
      <c r="H22" s="21">
        <f t="shared" si="8"/>
        <v>0</v>
      </c>
      <c r="I22" s="21">
        <f t="shared" si="9"/>
        <v>0</v>
      </c>
      <c r="J22" s="21">
        <f t="shared" si="10"/>
        <v>0</v>
      </c>
      <c r="K22" s="21">
        <f t="shared" si="11"/>
        <v>0</v>
      </c>
      <c r="L22" s="21">
        <f t="shared" si="12"/>
        <v>0</v>
      </c>
      <c r="M22" s="21">
        <f t="shared" si="13"/>
        <v>0</v>
      </c>
      <c r="N22" s="14"/>
      <c r="O22" s="14"/>
      <c r="P22" s="14"/>
    </row>
    <row r="23" spans="1:16" ht="51" x14ac:dyDescent="0.2">
      <c r="A23" s="15" t="s">
        <v>66</v>
      </c>
      <c r="B23" s="16">
        <v>93358</v>
      </c>
      <c r="C23" s="17" t="s">
        <v>67</v>
      </c>
      <c r="D23" s="18" t="s">
        <v>38</v>
      </c>
      <c r="E23" s="19">
        <v>4.7664</v>
      </c>
      <c r="F23" s="20"/>
      <c r="G23" s="20"/>
      <c r="H23" s="21">
        <f t="shared" si="8"/>
        <v>0</v>
      </c>
      <c r="I23" s="21">
        <f t="shared" si="9"/>
        <v>0</v>
      </c>
      <c r="J23" s="21">
        <f t="shared" si="10"/>
        <v>0</v>
      </c>
      <c r="K23" s="21">
        <f t="shared" si="11"/>
        <v>0</v>
      </c>
      <c r="L23" s="21">
        <f t="shared" si="12"/>
        <v>0</v>
      </c>
      <c r="M23" s="21">
        <f t="shared" si="13"/>
        <v>0</v>
      </c>
      <c r="N23" s="14"/>
      <c r="O23" s="14"/>
      <c r="P23" s="14"/>
    </row>
    <row r="24" spans="1:16" ht="51" x14ac:dyDescent="0.2">
      <c r="A24" s="15" t="s">
        <v>68</v>
      </c>
      <c r="B24" s="16">
        <v>97622</v>
      </c>
      <c r="C24" s="17" t="s">
        <v>69</v>
      </c>
      <c r="D24" s="18" t="s">
        <v>38</v>
      </c>
      <c r="E24" s="19">
        <v>0.81</v>
      </c>
      <c r="F24" s="20"/>
      <c r="G24" s="20"/>
      <c r="H24" s="21">
        <f t="shared" si="8"/>
        <v>0</v>
      </c>
      <c r="I24" s="21">
        <f t="shared" si="9"/>
        <v>0</v>
      </c>
      <c r="J24" s="21">
        <f t="shared" si="10"/>
        <v>0</v>
      </c>
      <c r="K24" s="21">
        <f t="shared" si="11"/>
        <v>0</v>
      </c>
      <c r="L24" s="21">
        <f t="shared" si="12"/>
        <v>0</v>
      </c>
      <c r="M24" s="21">
        <f t="shared" si="13"/>
        <v>0</v>
      </c>
      <c r="N24" s="14"/>
      <c r="O24" s="14"/>
      <c r="P24" s="14"/>
    </row>
    <row r="25" spans="1:16" ht="38.25" x14ac:dyDescent="0.2">
      <c r="A25" s="15" t="s">
        <v>70</v>
      </c>
      <c r="B25" s="16">
        <v>97628</v>
      </c>
      <c r="C25" s="17" t="s">
        <v>71</v>
      </c>
      <c r="D25" s="18" t="s">
        <v>38</v>
      </c>
      <c r="E25" s="19">
        <v>0.5</v>
      </c>
      <c r="F25" s="20"/>
      <c r="G25" s="20"/>
      <c r="H25" s="21">
        <f t="shared" si="8"/>
        <v>0</v>
      </c>
      <c r="I25" s="21">
        <f t="shared" si="9"/>
        <v>0</v>
      </c>
      <c r="J25" s="21">
        <f t="shared" si="10"/>
        <v>0</v>
      </c>
      <c r="K25" s="21">
        <f t="shared" si="11"/>
        <v>0</v>
      </c>
      <c r="L25" s="21">
        <f t="shared" si="12"/>
        <v>0</v>
      </c>
      <c r="M25" s="21">
        <f t="shared" si="13"/>
        <v>0</v>
      </c>
      <c r="N25" s="14"/>
      <c r="O25" s="14"/>
      <c r="P25" s="14"/>
    </row>
    <row r="26" spans="1:16" ht="63.75" x14ac:dyDescent="0.2">
      <c r="A26" s="15" t="s">
        <v>72</v>
      </c>
      <c r="B26" s="16">
        <v>96536</v>
      </c>
      <c r="C26" s="17" t="s">
        <v>73</v>
      </c>
      <c r="D26" s="18" t="s">
        <v>22</v>
      </c>
      <c r="E26" s="19">
        <v>18.989999999999998</v>
      </c>
      <c r="F26" s="20"/>
      <c r="G26" s="20"/>
      <c r="H26" s="21">
        <f t="shared" si="8"/>
        <v>0</v>
      </c>
      <c r="I26" s="21">
        <f t="shared" si="9"/>
        <v>0</v>
      </c>
      <c r="J26" s="21">
        <f t="shared" si="10"/>
        <v>0</v>
      </c>
      <c r="K26" s="21">
        <f t="shared" si="11"/>
        <v>0</v>
      </c>
      <c r="L26" s="21">
        <f t="shared" si="12"/>
        <v>0</v>
      </c>
      <c r="M26" s="21">
        <f t="shared" si="13"/>
        <v>0</v>
      </c>
      <c r="N26" s="14"/>
      <c r="O26" s="14"/>
      <c r="P26" s="14"/>
    </row>
    <row r="27" spans="1:16" ht="63.75" x14ac:dyDescent="0.2">
      <c r="A27" s="15" t="s">
        <v>74</v>
      </c>
      <c r="B27" s="16">
        <v>94964</v>
      </c>
      <c r="C27" s="17" t="s">
        <v>75</v>
      </c>
      <c r="D27" s="18" t="s">
        <v>38</v>
      </c>
      <c r="E27" s="19">
        <v>1.4239999999999999</v>
      </c>
      <c r="F27" s="20"/>
      <c r="G27" s="20"/>
      <c r="H27" s="21">
        <f t="shared" si="8"/>
        <v>0</v>
      </c>
      <c r="I27" s="21">
        <f t="shared" si="9"/>
        <v>0</v>
      </c>
      <c r="J27" s="21">
        <f t="shared" si="10"/>
        <v>0</v>
      </c>
      <c r="K27" s="21">
        <f t="shared" si="11"/>
        <v>0</v>
      </c>
      <c r="L27" s="21">
        <f t="shared" si="12"/>
        <v>0</v>
      </c>
      <c r="M27" s="21">
        <f t="shared" si="13"/>
        <v>0</v>
      </c>
      <c r="N27" s="14"/>
      <c r="O27" s="14"/>
      <c r="P27" s="14"/>
    </row>
    <row r="28" spans="1:16" ht="51" x14ac:dyDescent="0.2">
      <c r="A28" s="15" t="s">
        <v>76</v>
      </c>
      <c r="B28" s="16">
        <v>103670</v>
      </c>
      <c r="C28" s="17" t="s">
        <v>77</v>
      </c>
      <c r="D28" s="18" t="s">
        <v>38</v>
      </c>
      <c r="E28" s="19">
        <v>1.4239999999999999</v>
      </c>
      <c r="F28" s="20"/>
      <c r="G28" s="20"/>
      <c r="H28" s="21">
        <f t="shared" si="8"/>
        <v>0</v>
      </c>
      <c r="I28" s="21">
        <f t="shared" si="9"/>
        <v>0</v>
      </c>
      <c r="J28" s="21">
        <f t="shared" si="10"/>
        <v>0</v>
      </c>
      <c r="K28" s="21">
        <f t="shared" si="11"/>
        <v>0</v>
      </c>
      <c r="L28" s="21">
        <f t="shared" si="12"/>
        <v>0</v>
      </c>
      <c r="M28" s="21">
        <f t="shared" si="13"/>
        <v>0</v>
      </c>
      <c r="N28" s="14"/>
      <c r="O28" s="14"/>
      <c r="P28" s="14"/>
    </row>
    <row r="29" spans="1:16" ht="51" x14ac:dyDescent="0.2">
      <c r="A29" s="15" t="s">
        <v>78</v>
      </c>
      <c r="B29" s="16">
        <v>96544</v>
      </c>
      <c r="C29" s="17" t="s">
        <v>79</v>
      </c>
      <c r="D29" s="18" t="s">
        <v>80</v>
      </c>
      <c r="E29" s="19">
        <v>23.373000000000001</v>
      </c>
      <c r="F29" s="20"/>
      <c r="G29" s="20"/>
      <c r="H29" s="21">
        <f t="shared" si="8"/>
        <v>0</v>
      </c>
      <c r="I29" s="21">
        <f t="shared" si="9"/>
        <v>0</v>
      </c>
      <c r="J29" s="21">
        <f t="shared" si="10"/>
        <v>0</v>
      </c>
      <c r="K29" s="21">
        <f t="shared" si="11"/>
        <v>0</v>
      </c>
      <c r="L29" s="21">
        <f t="shared" si="12"/>
        <v>0</v>
      </c>
      <c r="M29" s="21">
        <f t="shared" si="13"/>
        <v>0</v>
      </c>
      <c r="N29" s="14"/>
      <c r="O29" s="14"/>
      <c r="P29" s="14"/>
    </row>
    <row r="30" spans="1:16" ht="51" x14ac:dyDescent="0.2">
      <c r="A30" s="15" t="s">
        <v>81</v>
      </c>
      <c r="B30" s="16">
        <v>96545</v>
      </c>
      <c r="C30" s="17" t="s">
        <v>82</v>
      </c>
      <c r="D30" s="18" t="s">
        <v>80</v>
      </c>
      <c r="E30" s="19">
        <v>33.3538</v>
      </c>
      <c r="F30" s="20"/>
      <c r="G30" s="20"/>
      <c r="H30" s="21">
        <f t="shared" si="8"/>
        <v>0</v>
      </c>
      <c r="I30" s="21">
        <f t="shared" si="9"/>
        <v>0</v>
      </c>
      <c r="J30" s="21">
        <f t="shared" si="10"/>
        <v>0</v>
      </c>
      <c r="K30" s="21">
        <f t="shared" si="11"/>
        <v>0</v>
      </c>
      <c r="L30" s="21">
        <f t="shared" si="12"/>
        <v>0</v>
      </c>
      <c r="M30" s="21">
        <f t="shared" si="13"/>
        <v>0</v>
      </c>
      <c r="N30" s="14"/>
      <c r="O30" s="14"/>
      <c r="P30" s="14"/>
    </row>
    <row r="31" spans="1:16" ht="63.75" x14ac:dyDescent="0.2">
      <c r="A31" s="15" t="s">
        <v>83</v>
      </c>
      <c r="B31" s="16">
        <v>101173</v>
      </c>
      <c r="C31" s="17" t="s">
        <v>84</v>
      </c>
      <c r="D31" s="18" t="s">
        <v>35</v>
      </c>
      <c r="E31" s="19">
        <v>4</v>
      </c>
      <c r="F31" s="20"/>
      <c r="G31" s="20"/>
      <c r="H31" s="21">
        <f t="shared" si="8"/>
        <v>0</v>
      </c>
      <c r="I31" s="21">
        <f t="shared" si="9"/>
        <v>0</v>
      </c>
      <c r="J31" s="21">
        <f t="shared" si="10"/>
        <v>0</v>
      </c>
      <c r="K31" s="21">
        <f t="shared" si="11"/>
        <v>0</v>
      </c>
      <c r="L31" s="21">
        <f t="shared" si="12"/>
        <v>0</v>
      </c>
      <c r="M31" s="21">
        <f t="shared" si="13"/>
        <v>0</v>
      </c>
      <c r="N31" s="14"/>
      <c r="O31" s="14"/>
      <c r="P31" s="14"/>
    </row>
    <row r="32" spans="1:16" ht="63.75" x14ac:dyDescent="0.2">
      <c r="A32" s="15" t="s">
        <v>85</v>
      </c>
      <c r="B32" s="16">
        <v>98562</v>
      </c>
      <c r="C32" s="17" t="s">
        <v>86</v>
      </c>
      <c r="D32" s="18" t="s">
        <v>22</v>
      </c>
      <c r="E32" s="19">
        <v>22.165500000000002</v>
      </c>
      <c r="F32" s="20"/>
      <c r="G32" s="20"/>
      <c r="H32" s="21">
        <f t="shared" si="8"/>
        <v>0</v>
      </c>
      <c r="I32" s="21">
        <f t="shared" si="9"/>
        <v>0</v>
      </c>
      <c r="J32" s="21">
        <f t="shared" si="10"/>
        <v>0</v>
      </c>
      <c r="K32" s="21">
        <f t="shared" si="11"/>
        <v>0</v>
      </c>
      <c r="L32" s="21">
        <f t="shared" si="12"/>
        <v>0</v>
      </c>
      <c r="M32" s="21">
        <f t="shared" si="13"/>
        <v>0</v>
      </c>
      <c r="N32" s="14"/>
      <c r="O32" s="14"/>
      <c r="P32" s="14"/>
    </row>
    <row r="33" spans="1:16" ht="51" x14ac:dyDescent="0.2">
      <c r="A33" s="15" t="s">
        <v>87</v>
      </c>
      <c r="B33" s="16">
        <v>94319</v>
      </c>
      <c r="C33" s="17" t="s">
        <v>88</v>
      </c>
      <c r="D33" s="18" t="s">
        <v>38</v>
      </c>
      <c r="E33" s="19">
        <v>26.131499999999999</v>
      </c>
      <c r="F33" s="20"/>
      <c r="G33" s="20"/>
      <c r="H33" s="21">
        <f t="shared" si="8"/>
        <v>0</v>
      </c>
      <c r="I33" s="21">
        <f t="shared" si="9"/>
        <v>0</v>
      </c>
      <c r="J33" s="21">
        <f t="shared" si="10"/>
        <v>0</v>
      </c>
      <c r="K33" s="21">
        <f t="shared" si="11"/>
        <v>0</v>
      </c>
      <c r="L33" s="21">
        <f t="shared" si="12"/>
        <v>0</v>
      </c>
      <c r="M33" s="21">
        <f t="shared" si="13"/>
        <v>0</v>
      </c>
      <c r="N33" s="14"/>
      <c r="O33" s="14"/>
      <c r="P33" s="14"/>
    </row>
    <row r="34" spans="1:16" ht="51" x14ac:dyDescent="0.2">
      <c r="A34" s="15" t="s">
        <v>89</v>
      </c>
      <c r="B34" s="16">
        <v>103946</v>
      </c>
      <c r="C34" s="17" t="s">
        <v>90</v>
      </c>
      <c r="D34" s="18" t="s">
        <v>22</v>
      </c>
      <c r="E34" s="19">
        <v>58.07</v>
      </c>
      <c r="F34" s="20"/>
      <c r="G34" s="20"/>
      <c r="H34" s="21">
        <f t="shared" si="8"/>
        <v>0</v>
      </c>
      <c r="I34" s="21">
        <f t="shared" si="9"/>
        <v>0</v>
      </c>
      <c r="J34" s="21">
        <f t="shared" si="10"/>
        <v>0</v>
      </c>
      <c r="K34" s="21">
        <f t="shared" si="11"/>
        <v>0</v>
      </c>
      <c r="L34" s="21">
        <f t="shared" si="12"/>
        <v>0</v>
      </c>
      <c r="M34" s="21">
        <f t="shared" si="13"/>
        <v>0</v>
      </c>
      <c r="N34" s="14"/>
      <c r="O34" s="14"/>
      <c r="P34" s="14"/>
    </row>
    <row r="35" spans="1:16" ht="25.5" x14ac:dyDescent="0.2">
      <c r="A35" s="15" t="s">
        <v>91</v>
      </c>
      <c r="B35" s="16">
        <v>22194</v>
      </c>
      <c r="C35" s="17" t="s">
        <v>92</v>
      </c>
      <c r="D35" s="18" t="s">
        <v>22</v>
      </c>
      <c r="E35" s="19">
        <v>2.64</v>
      </c>
      <c r="F35" s="20"/>
      <c r="G35" s="20"/>
      <c r="H35" s="21">
        <f t="shared" si="8"/>
        <v>0</v>
      </c>
      <c r="I35" s="21">
        <f t="shared" si="9"/>
        <v>0</v>
      </c>
      <c r="J35" s="21">
        <f t="shared" si="10"/>
        <v>0</v>
      </c>
      <c r="K35" s="21">
        <f t="shared" si="11"/>
        <v>0</v>
      </c>
      <c r="L35" s="21">
        <f t="shared" si="12"/>
        <v>0</v>
      </c>
      <c r="M35" s="21">
        <f t="shared" si="13"/>
        <v>0</v>
      </c>
      <c r="N35" s="14"/>
      <c r="O35" s="14"/>
      <c r="P35" s="14"/>
    </row>
    <row r="36" spans="1:16" ht="51" x14ac:dyDescent="0.2">
      <c r="A36" s="15" t="s">
        <v>93</v>
      </c>
      <c r="B36" s="16">
        <v>97622</v>
      </c>
      <c r="C36" s="17" t="s">
        <v>94</v>
      </c>
      <c r="D36" s="18" t="s">
        <v>38</v>
      </c>
      <c r="E36" s="19">
        <v>5.2499999999999998E-2</v>
      </c>
      <c r="F36" s="20"/>
      <c r="G36" s="20"/>
      <c r="H36" s="21">
        <f t="shared" si="8"/>
        <v>0</v>
      </c>
      <c r="I36" s="21">
        <f t="shared" si="9"/>
        <v>0</v>
      </c>
      <c r="J36" s="21">
        <f t="shared" si="10"/>
        <v>0</v>
      </c>
      <c r="K36" s="21">
        <f t="shared" si="11"/>
        <v>0</v>
      </c>
      <c r="L36" s="21">
        <f t="shared" si="12"/>
        <v>0</v>
      </c>
      <c r="M36" s="21">
        <f t="shared" si="13"/>
        <v>0</v>
      </c>
      <c r="N36" s="14"/>
      <c r="O36" s="14"/>
      <c r="P36" s="14"/>
    </row>
    <row r="37" spans="1:16" ht="63.75" x14ac:dyDescent="0.2">
      <c r="A37" s="15" t="s">
        <v>95</v>
      </c>
      <c r="B37" s="16">
        <v>94963</v>
      </c>
      <c r="C37" s="17" t="s">
        <v>96</v>
      </c>
      <c r="D37" s="18" t="s">
        <v>38</v>
      </c>
      <c r="E37" s="19">
        <v>0.1</v>
      </c>
      <c r="F37" s="20"/>
      <c r="G37" s="20"/>
      <c r="H37" s="21">
        <f t="shared" si="8"/>
        <v>0</v>
      </c>
      <c r="I37" s="21">
        <f t="shared" si="9"/>
        <v>0</v>
      </c>
      <c r="J37" s="21">
        <f t="shared" si="10"/>
        <v>0</v>
      </c>
      <c r="K37" s="21">
        <f t="shared" si="11"/>
        <v>0</v>
      </c>
      <c r="L37" s="21">
        <f t="shared" si="12"/>
        <v>0</v>
      </c>
      <c r="M37" s="21">
        <f t="shared" si="13"/>
        <v>0</v>
      </c>
      <c r="N37" s="14"/>
      <c r="O37" s="14"/>
      <c r="P37" s="14"/>
    </row>
    <row r="38" spans="1:16" ht="63.75" x14ac:dyDescent="0.2">
      <c r="A38" s="15" t="s">
        <v>97</v>
      </c>
      <c r="B38" s="16">
        <v>96536</v>
      </c>
      <c r="C38" s="17" t="s">
        <v>98</v>
      </c>
      <c r="D38" s="18" t="s">
        <v>22</v>
      </c>
      <c r="E38" s="19">
        <v>0.2</v>
      </c>
      <c r="F38" s="20"/>
      <c r="G38" s="20"/>
      <c r="H38" s="21">
        <f t="shared" si="8"/>
        <v>0</v>
      </c>
      <c r="I38" s="21">
        <f t="shared" si="9"/>
        <v>0</v>
      </c>
      <c r="J38" s="21">
        <f t="shared" si="10"/>
        <v>0</v>
      </c>
      <c r="K38" s="21">
        <f t="shared" si="11"/>
        <v>0</v>
      </c>
      <c r="L38" s="21">
        <f t="shared" si="12"/>
        <v>0</v>
      </c>
      <c r="M38" s="21">
        <f t="shared" si="13"/>
        <v>0</v>
      </c>
      <c r="N38" s="14"/>
      <c r="O38" s="14"/>
      <c r="P38" s="14"/>
    </row>
    <row r="39" spans="1:16" ht="25.5" x14ac:dyDescent="0.2">
      <c r="A39" s="15" t="s">
        <v>99</v>
      </c>
      <c r="B39" s="16" t="s">
        <v>100</v>
      </c>
      <c r="C39" s="17" t="s">
        <v>101</v>
      </c>
      <c r="D39" s="18" t="s">
        <v>22</v>
      </c>
      <c r="E39" s="19">
        <v>2.86</v>
      </c>
      <c r="F39" s="20"/>
      <c r="G39" s="20"/>
      <c r="H39" s="21">
        <f t="shared" si="8"/>
        <v>0</v>
      </c>
      <c r="I39" s="21">
        <f t="shared" si="9"/>
        <v>0</v>
      </c>
      <c r="J39" s="21">
        <f t="shared" si="10"/>
        <v>0</v>
      </c>
      <c r="K39" s="21">
        <f t="shared" si="11"/>
        <v>0</v>
      </c>
      <c r="L39" s="21">
        <f t="shared" si="12"/>
        <v>0</v>
      </c>
      <c r="M39" s="21">
        <f t="shared" si="13"/>
        <v>0</v>
      </c>
      <c r="N39" s="14"/>
      <c r="O39" s="14"/>
      <c r="P39" s="14"/>
    </row>
    <row r="40" spans="1:16" ht="51" x14ac:dyDescent="0.2">
      <c r="A40" s="15" t="s">
        <v>102</v>
      </c>
      <c r="B40" s="16">
        <v>97622</v>
      </c>
      <c r="C40" s="17" t="s">
        <v>103</v>
      </c>
      <c r="D40" s="18" t="s">
        <v>38</v>
      </c>
      <c r="E40" s="19">
        <v>0.81</v>
      </c>
      <c r="F40" s="20"/>
      <c r="G40" s="20"/>
      <c r="H40" s="21">
        <f t="shared" si="8"/>
        <v>0</v>
      </c>
      <c r="I40" s="21">
        <f t="shared" si="9"/>
        <v>0</v>
      </c>
      <c r="J40" s="21">
        <f t="shared" si="10"/>
        <v>0</v>
      </c>
      <c r="K40" s="21">
        <f t="shared" si="11"/>
        <v>0</v>
      </c>
      <c r="L40" s="21">
        <f t="shared" si="12"/>
        <v>0</v>
      </c>
      <c r="M40" s="21">
        <f t="shared" si="13"/>
        <v>0</v>
      </c>
      <c r="N40" s="14"/>
      <c r="O40" s="14"/>
      <c r="P40" s="14"/>
    </row>
    <row r="41" spans="1:16" ht="51" x14ac:dyDescent="0.2">
      <c r="A41" s="15" t="s">
        <v>104</v>
      </c>
      <c r="B41" s="16">
        <v>97629</v>
      </c>
      <c r="C41" s="17" t="s">
        <v>105</v>
      </c>
      <c r="D41" s="18" t="s">
        <v>38</v>
      </c>
      <c r="E41" s="19">
        <v>2.3064</v>
      </c>
      <c r="F41" s="20"/>
      <c r="G41" s="20"/>
      <c r="H41" s="21">
        <f t="shared" si="8"/>
        <v>0</v>
      </c>
      <c r="I41" s="21">
        <f t="shared" si="9"/>
        <v>0</v>
      </c>
      <c r="J41" s="21">
        <f t="shared" si="10"/>
        <v>0</v>
      </c>
      <c r="K41" s="21">
        <f t="shared" si="11"/>
        <v>0</v>
      </c>
      <c r="L41" s="21">
        <f t="shared" si="12"/>
        <v>0</v>
      </c>
      <c r="M41" s="21">
        <f t="shared" si="13"/>
        <v>0</v>
      </c>
      <c r="N41" s="14"/>
      <c r="O41" s="14"/>
      <c r="P41" s="14"/>
    </row>
    <row r="42" spans="1:16" ht="51" x14ac:dyDescent="0.2">
      <c r="A42" s="15" t="s">
        <v>106</v>
      </c>
      <c r="B42" s="16">
        <v>93358</v>
      </c>
      <c r="C42" s="17" t="s">
        <v>107</v>
      </c>
      <c r="D42" s="18" t="s">
        <v>38</v>
      </c>
      <c r="E42" s="19">
        <v>5.766</v>
      </c>
      <c r="F42" s="20"/>
      <c r="G42" s="20"/>
      <c r="H42" s="21">
        <f t="shared" si="8"/>
        <v>0</v>
      </c>
      <c r="I42" s="21">
        <f t="shared" si="9"/>
        <v>0</v>
      </c>
      <c r="J42" s="21">
        <f t="shared" si="10"/>
        <v>0</v>
      </c>
      <c r="K42" s="21">
        <f t="shared" si="11"/>
        <v>0</v>
      </c>
      <c r="L42" s="21">
        <f t="shared" si="12"/>
        <v>0</v>
      </c>
      <c r="M42" s="21">
        <f t="shared" si="13"/>
        <v>0</v>
      </c>
      <c r="N42" s="14"/>
      <c r="O42" s="14"/>
      <c r="P42" s="14"/>
    </row>
    <row r="43" spans="1:16" ht="63.75" x14ac:dyDescent="0.2">
      <c r="A43" s="15" t="s">
        <v>108</v>
      </c>
      <c r="B43" s="16">
        <v>96536</v>
      </c>
      <c r="C43" s="17" t="s">
        <v>109</v>
      </c>
      <c r="D43" s="18" t="s">
        <v>22</v>
      </c>
      <c r="E43" s="19">
        <v>17.753399999999999</v>
      </c>
      <c r="F43" s="20"/>
      <c r="G43" s="20"/>
      <c r="H43" s="21">
        <f t="shared" si="8"/>
        <v>0</v>
      </c>
      <c r="I43" s="21">
        <f t="shared" si="9"/>
        <v>0</v>
      </c>
      <c r="J43" s="21">
        <f t="shared" si="10"/>
        <v>0</v>
      </c>
      <c r="K43" s="21">
        <f t="shared" si="11"/>
        <v>0</v>
      </c>
      <c r="L43" s="21">
        <f t="shared" si="12"/>
        <v>0</v>
      </c>
      <c r="M43" s="21">
        <f t="shared" si="13"/>
        <v>0</v>
      </c>
      <c r="N43" s="14"/>
      <c r="O43" s="14"/>
      <c r="P43" s="14"/>
    </row>
    <row r="44" spans="1:16" ht="51" x14ac:dyDescent="0.2">
      <c r="A44" s="15" t="s">
        <v>110</v>
      </c>
      <c r="B44" s="16" t="s">
        <v>42</v>
      </c>
      <c r="C44" s="17" t="s">
        <v>111</v>
      </c>
      <c r="D44" s="18" t="s">
        <v>38</v>
      </c>
      <c r="E44" s="19">
        <v>0.17297999999999999</v>
      </c>
      <c r="F44" s="20"/>
      <c r="G44" s="20"/>
      <c r="H44" s="21">
        <f t="shared" si="8"/>
        <v>0</v>
      </c>
      <c r="I44" s="21">
        <f t="shared" si="9"/>
        <v>0</v>
      </c>
      <c r="J44" s="21">
        <f t="shared" si="10"/>
        <v>0</v>
      </c>
      <c r="K44" s="21">
        <f t="shared" si="11"/>
        <v>0</v>
      </c>
      <c r="L44" s="21">
        <f t="shared" si="12"/>
        <v>0</v>
      </c>
      <c r="M44" s="21">
        <f t="shared" si="13"/>
        <v>0</v>
      </c>
      <c r="N44" s="14"/>
      <c r="O44" s="14"/>
      <c r="P44" s="14"/>
    </row>
    <row r="45" spans="1:16" ht="63.75" x14ac:dyDescent="0.2">
      <c r="A45" s="15" t="s">
        <v>112</v>
      </c>
      <c r="B45" s="16">
        <v>94964</v>
      </c>
      <c r="C45" s="17" t="s">
        <v>113</v>
      </c>
      <c r="D45" s="18" t="s">
        <v>38</v>
      </c>
      <c r="E45" s="19">
        <v>1.065204</v>
      </c>
      <c r="F45" s="20"/>
      <c r="G45" s="20"/>
      <c r="H45" s="21">
        <f t="shared" si="8"/>
        <v>0</v>
      </c>
      <c r="I45" s="21">
        <f t="shared" si="9"/>
        <v>0</v>
      </c>
      <c r="J45" s="21">
        <f t="shared" si="10"/>
        <v>0</v>
      </c>
      <c r="K45" s="21">
        <f t="shared" si="11"/>
        <v>0</v>
      </c>
      <c r="L45" s="21">
        <f t="shared" si="12"/>
        <v>0</v>
      </c>
      <c r="M45" s="21">
        <f t="shared" si="13"/>
        <v>0</v>
      </c>
      <c r="N45" s="14"/>
      <c r="O45" s="14"/>
      <c r="P45" s="14"/>
    </row>
    <row r="46" spans="1:16" ht="51" x14ac:dyDescent="0.2">
      <c r="A46" s="15" t="s">
        <v>114</v>
      </c>
      <c r="B46" s="16">
        <v>92873</v>
      </c>
      <c r="C46" s="17" t="s">
        <v>115</v>
      </c>
      <c r="D46" s="18" t="s">
        <v>38</v>
      </c>
      <c r="E46" s="19">
        <v>1.065204</v>
      </c>
      <c r="F46" s="20"/>
      <c r="G46" s="20"/>
      <c r="H46" s="21">
        <f t="shared" si="8"/>
        <v>0</v>
      </c>
      <c r="I46" s="21">
        <f t="shared" si="9"/>
        <v>0</v>
      </c>
      <c r="J46" s="21">
        <f t="shared" si="10"/>
        <v>0</v>
      </c>
      <c r="K46" s="21">
        <f t="shared" si="11"/>
        <v>0</v>
      </c>
      <c r="L46" s="21">
        <f t="shared" si="12"/>
        <v>0</v>
      </c>
      <c r="M46" s="21">
        <f t="shared" si="13"/>
        <v>0</v>
      </c>
      <c r="N46" s="14"/>
      <c r="O46" s="14"/>
      <c r="P46" s="14"/>
    </row>
    <row r="47" spans="1:16" ht="51" x14ac:dyDescent="0.2">
      <c r="A47" s="15" t="s">
        <v>116</v>
      </c>
      <c r="B47" s="16">
        <v>96544</v>
      </c>
      <c r="C47" s="17" t="s">
        <v>117</v>
      </c>
      <c r="D47" s="18" t="s">
        <v>80</v>
      </c>
      <c r="E47" s="19">
        <v>42.262999999999998</v>
      </c>
      <c r="F47" s="20"/>
      <c r="G47" s="20"/>
      <c r="H47" s="21">
        <f t="shared" si="8"/>
        <v>0</v>
      </c>
      <c r="I47" s="21">
        <f t="shared" si="9"/>
        <v>0</v>
      </c>
      <c r="J47" s="21">
        <f t="shared" si="10"/>
        <v>0</v>
      </c>
      <c r="K47" s="21">
        <f t="shared" si="11"/>
        <v>0</v>
      </c>
      <c r="L47" s="21">
        <f t="shared" si="12"/>
        <v>0</v>
      </c>
      <c r="M47" s="21">
        <f t="shared" si="13"/>
        <v>0</v>
      </c>
      <c r="N47" s="14"/>
      <c r="O47" s="14"/>
      <c r="P47" s="14"/>
    </row>
    <row r="48" spans="1:16" ht="51" x14ac:dyDescent="0.2">
      <c r="A48" s="15" t="s">
        <v>118</v>
      </c>
      <c r="B48" s="16">
        <v>96545</v>
      </c>
      <c r="C48" s="17" t="s">
        <v>119</v>
      </c>
      <c r="D48" s="18" t="s">
        <v>80</v>
      </c>
      <c r="E48" s="19">
        <v>46.75</v>
      </c>
      <c r="F48" s="20"/>
      <c r="G48" s="20"/>
      <c r="H48" s="21">
        <f t="shared" si="8"/>
        <v>0</v>
      </c>
      <c r="I48" s="21">
        <f t="shared" si="9"/>
        <v>0</v>
      </c>
      <c r="J48" s="21">
        <f t="shared" si="10"/>
        <v>0</v>
      </c>
      <c r="K48" s="21">
        <f t="shared" si="11"/>
        <v>0</v>
      </c>
      <c r="L48" s="21">
        <f t="shared" si="12"/>
        <v>0</v>
      </c>
      <c r="M48" s="21">
        <f t="shared" si="13"/>
        <v>0</v>
      </c>
      <c r="N48" s="14"/>
      <c r="O48" s="14"/>
      <c r="P48" s="14"/>
    </row>
    <row r="49" spans="1:16" ht="51" x14ac:dyDescent="0.2">
      <c r="A49" s="15" t="s">
        <v>120</v>
      </c>
      <c r="B49" s="16">
        <v>101173</v>
      </c>
      <c r="C49" s="17" t="s">
        <v>121</v>
      </c>
      <c r="D49" s="18" t="s">
        <v>35</v>
      </c>
      <c r="E49" s="19">
        <v>9.8629999999999995</v>
      </c>
      <c r="F49" s="20"/>
      <c r="G49" s="20"/>
      <c r="H49" s="21">
        <f t="shared" si="8"/>
        <v>0</v>
      </c>
      <c r="I49" s="21">
        <f t="shared" si="9"/>
        <v>0</v>
      </c>
      <c r="J49" s="21">
        <f t="shared" si="10"/>
        <v>0</v>
      </c>
      <c r="K49" s="21">
        <f t="shared" si="11"/>
        <v>0</v>
      </c>
      <c r="L49" s="21">
        <f t="shared" si="12"/>
        <v>0</v>
      </c>
      <c r="M49" s="21">
        <f t="shared" si="13"/>
        <v>0</v>
      </c>
      <c r="N49" s="14"/>
      <c r="O49" s="14"/>
      <c r="P49" s="14"/>
    </row>
    <row r="50" spans="1:16" ht="51" x14ac:dyDescent="0.2">
      <c r="A50" s="15" t="s">
        <v>122</v>
      </c>
      <c r="B50" s="16">
        <v>97097</v>
      </c>
      <c r="C50" s="17" t="s">
        <v>123</v>
      </c>
      <c r="D50" s="18" t="s">
        <v>22</v>
      </c>
      <c r="E50" s="19">
        <v>17.98</v>
      </c>
      <c r="F50" s="20"/>
      <c r="G50" s="20"/>
      <c r="H50" s="21">
        <f t="shared" si="8"/>
        <v>0</v>
      </c>
      <c r="I50" s="21">
        <f t="shared" si="9"/>
        <v>0</v>
      </c>
      <c r="J50" s="21">
        <f t="shared" si="10"/>
        <v>0</v>
      </c>
      <c r="K50" s="21">
        <f t="shared" si="11"/>
        <v>0</v>
      </c>
      <c r="L50" s="21">
        <f t="shared" si="12"/>
        <v>0</v>
      </c>
      <c r="M50" s="21">
        <f t="shared" si="13"/>
        <v>0</v>
      </c>
      <c r="N50" s="14"/>
      <c r="O50" s="14"/>
      <c r="P50" s="14"/>
    </row>
    <row r="51" spans="1:16" ht="63.75" x14ac:dyDescent="0.2">
      <c r="A51" s="15" t="s">
        <v>124</v>
      </c>
      <c r="B51" s="16" t="s">
        <v>62</v>
      </c>
      <c r="C51" s="17" t="s">
        <v>125</v>
      </c>
      <c r="D51" s="18" t="s">
        <v>35</v>
      </c>
      <c r="E51" s="19">
        <v>4.8</v>
      </c>
      <c r="F51" s="20"/>
      <c r="G51" s="20"/>
      <c r="H51" s="21">
        <f t="shared" si="8"/>
        <v>0</v>
      </c>
      <c r="I51" s="21">
        <f t="shared" si="9"/>
        <v>0</v>
      </c>
      <c r="J51" s="21">
        <f t="shared" si="10"/>
        <v>0</v>
      </c>
      <c r="K51" s="21">
        <f t="shared" si="11"/>
        <v>0</v>
      </c>
      <c r="L51" s="21">
        <f t="shared" si="12"/>
        <v>0</v>
      </c>
      <c r="M51" s="21">
        <f t="shared" si="13"/>
        <v>0</v>
      </c>
      <c r="N51" s="14"/>
      <c r="O51" s="14"/>
      <c r="P51" s="14"/>
    </row>
    <row r="52" spans="1:16" ht="63.75" x14ac:dyDescent="0.2">
      <c r="A52" s="15" t="s">
        <v>126</v>
      </c>
      <c r="B52" s="16" t="s">
        <v>127</v>
      </c>
      <c r="C52" s="17" t="s">
        <v>128</v>
      </c>
      <c r="D52" s="18" t="s">
        <v>129</v>
      </c>
      <c r="E52" s="19">
        <v>29.588999999999999</v>
      </c>
      <c r="F52" s="20"/>
      <c r="G52" s="20"/>
      <c r="H52" s="21">
        <f t="shared" si="8"/>
        <v>0</v>
      </c>
      <c r="I52" s="21">
        <f t="shared" si="9"/>
        <v>0</v>
      </c>
      <c r="J52" s="21">
        <f t="shared" si="10"/>
        <v>0</v>
      </c>
      <c r="K52" s="21">
        <f t="shared" si="11"/>
        <v>0</v>
      </c>
      <c r="L52" s="21">
        <f t="shared" si="12"/>
        <v>0</v>
      </c>
      <c r="M52" s="21">
        <f t="shared" si="13"/>
        <v>0</v>
      </c>
      <c r="N52" s="14"/>
      <c r="O52" s="14"/>
      <c r="P52" s="14"/>
    </row>
    <row r="53" spans="1:16" ht="63.75" x14ac:dyDescent="0.2">
      <c r="A53" s="15" t="s">
        <v>130</v>
      </c>
      <c r="B53" s="16">
        <v>96536</v>
      </c>
      <c r="C53" s="17" t="s">
        <v>131</v>
      </c>
      <c r="D53" s="18" t="s">
        <v>22</v>
      </c>
      <c r="E53" s="19">
        <v>7.7160000000000002</v>
      </c>
      <c r="F53" s="20"/>
      <c r="G53" s="20"/>
      <c r="H53" s="21">
        <f t="shared" si="8"/>
        <v>0</v>
      </c>
      <c r="I53" s="21">
        <f t="shared" si="9"/>
        <v>0</v>
      </c>
      <c r="J53" s="21">
        <f t="shared" si="10"/>
        <v>0</v>
      </c>
      <c r="K53" s="21">
        <f t="shared" si="11"/>
        <v>0</v>
      </c>
      <c r="L53" s="21">
        <f t="shared" si="12"/>
        <v>0</v>
      </c>
      <c r="M53" s="21">
        <f t="shared" si="13"/>
        <v>0</v>
      </c>
      <c r="N53" s="14"/>
      <c r="O53" s="14"/>
      <c r="P53" s="14"/>
    </row>
    <row r="54" spans="1:16" ht="63.75" x14ac:dyDescent="0.2">
      <c r="A54" s="15" t="s">
        <v>132</v>
      </c>
      <c r="B54" s="16">
        <v>94964</v>
      </c>
      <c r="C54" s="17" t="s">
        <v>133</v>
      </c>
      <c r="D54" s="18" t="s">
        <v>38</v>
      </c>
      <c r="E54" s="19">
        <v>0.46200000000000002</v>
      </c>
      <c r="F54" s="20"/>
      <c r="G54" s="20"/>
      <c r="H54" s="21">
        <f t="shared" si="8"/>
        <v>0</v>
      </c>
      <c r="I54" s="21">
        <f t="shared" si="9"/>
        <v>0</v>
      </c>
      <c r="J54" s="21">
        <f t="shared" si="10"/>
        <v>0</v>
      </c>
      <c r="K54" s="21">
        <f t="shared" si="11"/>
        <v>0</v>
      </c>
      <c r="L54" s="21">
        <f t="shared" si="12"/>
        <v>0</v>
      </c>
      <c r="M54" s="21">
        <f t="shared" si="13"/>
        <v>0</v>
      </c>
      <c r="N54" s="14"/>
      <c r="O54" s="14"/>
      <c r="P54" s="14"/>
    </row>
    <row r="55" spans="1:16" ht="51" x14ac:dyDescent="0.2">
      <c r="A55" s="15" t="s">
        <v>134</v>
      </c>
      <c r="B55" s="16">
        <v>92873</v>
      </c>
      <c r="C55" s="17" t="s">
        <v>135</v>
      </c>
      <c r="D55" s="18" t="s">
        <v>38</v>
      </c>
      <c r="E55" s="19">
        <v>0.46200000000000002</v>
      </c>
      <c r="F55" s="20"/>
      <c r="G55" s="20"/>
      <c r="H55" s="21">
        <f t="shared" si="8"/>
        <v>0</v>
      </c>
      <c r="I55" s="21">
        <f t="shared" si="9"/>
        <v>0</v>
      </c>
      <c r="J55" s="21">
        <f t="shared" si="10"/>
        <v>0</v>
      </c>
      <c r="K55" s="21">
        <f t="shared" si="11"/>
        <v>0</v>
      </c>
      <c r="L55" s="21">
        <f t="shared" si="12"/>
        <v>0</v>
      </c>
      <c r="M55" s="21">
        <f t="shared" si="13"/>
        <v>0</v>
      </c>
      <c r="N55" s="14"/>
      <c r="O55" s="14"/>
      <c r="P55" s="14"/>
    </row>
    <row r="56" spans="1:16" ht="51" x14ac:dyDescent="0.2">
      <c r="A56" s="15" t="s">
        <v>136</v>
      </c>
      <c r="B56" s="16">
        <v>96544</v>
      </c>
      <c r="C56" s="17" t="s">
        <v>137</v>
      </c>
      <c r="D56" s="18" t="s">
        <v>80</v>
      </c>
      <c r="E56" s="19">
        <v>18.367999999999999</v>
      </c>
      <c r="F56" s="20"/>
      <c r="G56" s="20"/>
      <c r="H56" s="21">
        <f t="shared" si="8"/>
        <v>0</v>
      </c>
      <c r="I56" s="21">
        <f t="shared" si="9"/>
        <v>0</v>
      </c>
      <c r="J56" s="21">
        <f t="shared" si="10"/>
        <v>0</v>
      </c>
      <c r="K56" s="21">
        <f t="shared" si="11"/>
        <v>0</v>
      </c>
      <c r="L56" s="21">
        <f t="shared" si="12"/>
        <v>0</v>
      </c>
      <c r="M56" s="21">
        <f t="shared" si="13"/>
        <v>0</v>
      </c>
      <c r="N56" s="14"/>
      <c r="O56" s="14"/>
      <c r="P56" s="14"/>
    </row>
    <row r="57" spans="1:16" ht="51" x14ac:dyDescent="0.2">
      <c r="A57" s="15" t="s">
        <v>138</v>
      </c>
      <c r="B57" s="16">
        <v>96545</v>
      </c>
      <c r="C57" s="17" t="s">
        <v>139</v>
      </c>
      <c r="D57" s="18" t="s">
        <v>80</v>
      </c>
      <c r="E57" s="19">
        <v>20.32</v>
      </c>
      <c r="F57" s="20"/>
      <c r="G57" s="20"/>
      <c r="H57" s="21">
        <f t="shared" si="8"/>
        <v>0</v>
      </c>
      <c r="I57" s="21">
        <f t="shared" si="9"/>
        <v>0</v>
      </c>
      <c r="J57" s="21">
        <f t="shared" si="10"/>
        <v>0</v>
      </c>
      <c r="K57" s="21">
        <f t="shared" si="11"/>
        <v>0</v>
      </c>
      <c r="L57" s="21">
        <f t="shared" si="12"/>
        <v>0</v>
      </c>
      <c r="M57" s="21">
        <f t="shared" si="13"/>
        <v>0</v>
      </c>
      <c r="N57" s="14"/>
      <c r="O57" s="14"/>
      <c r="P57" s="14"/>
    </row>
    <row r="58" spans="1:16" ht="63.75" x14ac:dyDescent="0.2">
      <c r="A58" s="15" t="s">
        <v>140</v>
      </c>
      <c r="B58" s="16">
        <v>98562</v>
      </c>
      <c r="C58" s="17" t="s">
        <v>141</v>
      </c>
      <c r="D58" s="18" t="s">
        <v>22</v>
      </c>
      <c r="E58" s="19">
        <v>43.298000000000002</v>
      </c>
      <c r="F58" s="20"/>
      <c r="G58" s="20"/>
      <c r="H58" s="21">
        <f t="shared" si="8"/>
        <v>0</v>
      </c>
      <c r="I58" s="21">
        <f t="shared" si="9"/>
        <v>0</v>
      </c>
      <c r="J58" s="21">
        <f t="shared" si="10"/>
        <v>0</v>
      </c>
      <c r="K58" s="21">
        <f t="shared" si="11"/>
        <v>0</v>
      </c>
      <c r="L58" s="21">
        <f t="shared" si="12"/>
        <v>0</v>
      </c>
      <c r="M58" s="21">
        <f t="shared" si="13"/>
        <v>0</v>
      </c>
      <c r="N58" s="14"/>
      <c r="O58" s="14"/>
      <c r="P58" s="14"/>
    </row>
    <row r="59" spans="1:16" ht="51" x14ac:dyDescent="0.2">
      <c r="A59" s="15" t="s">
        <v>142</v>
      </c>
      <c r="B59" s="16">
        <v>94319</v>
      </c>
      <c r="C59" s="17" t="s">
        <v>143</v>
      </c>
      <c r="D59" s="18" t="s">
        <v>38</v>
      </c>
      <c r="E59" s="19">
        <v>1.157</v>
      </c>
      <c r="F59" s="20"/>
      <c r="G59" s="20"/>
      <c r="H59" s="21">
        <f t="shared" si="8"/>
        <v>0</v>
      </c>
      <c r="I59" s="21">
        <f t="shared" si="9"/>
        <v>0</v>
      </c>
      <c r="J59" s="21">
        <f t="shared" si="10"/>
        <v>0</v>
      </c>
      <c r="K59" s="21">
        <f t="shared" si="11"/>
        <v>0</v>
      </c>
      <c r="L59" s="21">
        <f t="shared" si="12"/>
        <v>0</v>
      </c>
      <c r="M59" s="21">
        <f t="shared" si="13"/>
        <v>0</v>
      </c>
      <c r="N59" s="14"/>
      <c r="O59" s="14"/>
      <c r="P59" s="14"/>
    </row>
    <row r="60" spans="1:16" ht="51" x14ac:dyDescent="0.2">
      <c r="A60" s="15" t="s">
        <v>144</v>
      </c>
      <c r="B60" s="16">
        <v>103946</v>
      </c>
      <c r="C60" s="17" t="s">
        <v>145</v>
      </c>
      <c r="D60" s="18" t="s">
        <v>22</v>
      </c>
      <c r="E60" s="19">
        <v>3.8580000000000001</v>
      </c>
      <c r="F60" s="20"/>
      <c r="G60" s="20"/>
      <c r="H60" s="21">
        <f t="shared" si="8"/>
        <v>0</v>
      </c>
      <c r="I60" s="21">
        <f t="shared" si="9"/>
        <v>0</v>
      </c>
      <c r="J60" s="21">
        <f t="shared" si="10"/>
        <v>0</v>
      </c>
      <c r="K60" s="21">
        <f t="shared" si="11"/>
        <v>0</v>
      </c>
      <c r="L60" s="21">
        <f t="shared" si="12"/>
        <v>0</v>
      </c>
      <c r="M60" s="21">
        <f t="shared" si="13"/>
        <v>0</v>
      </c>
      <c r="N60" s="14"/>
      <c r="O60" s="14"/>
      <c r="P60" s="14"/>
    </row>
    <row r="61" spans="1:16" ht="38.25" x14ac:dyDescent="0.2">
      <c r="A61" s="15" t="s">
        <v>146</v>
      </c>
      <c r="B61" s="16" t="s">
        <v>147</v>
      </c>
      <c r="C61" s="17" t="s">
        <v>148</v>
      </c>
      <c r="D61" s="18" t="s">
        <v>22</v>
      </c>
      <c r="E61" s="19">
        <v>1.1100000000000001</v>
      </c>
      <c r="F61" s="20"/>
      <c r="G61" s="20"/>
      <c r="H61" s="21">
        <f t="shared" si="8"/>
        <v>0</v>
      </c>
      <c r="I61" s="21">
        <f t="shared" si="9"/>
        <v>0</v>
      </c>
      <c r="J61" s="21">
        <f t="shared" si="10"/>
        <v>0</v>
      </c>
      <c r="K61" s="21">
        <f t="shared" si="11"/>
        <v>0</v>
      </c>
      <c r="L61" s="21">
        <f t="shared" si="12"/>
        <v>0</v>
      </c>
      <c r="M61" s="21">
        <f t="shared" si="13"/>
        <v>0</v>
      </c>
      <c r="N61" s="14"/>
      <c r="O61" s="14"/>
      <c r="P61" s="14"/>
    </row>
    <row r="62" spans="1:16" ht="63.75" x14ac:dyDescent="0.2">
      <c r="A62" s="15" t="s">
        <v>149</v>
      </c>
      <c r="B62" s="16">
        <v>101749</v>
      </c>
      <c r="C62" s="17" t="s">
        <v>150</v>
      </c>
      <c r="D62" s="18" t="s">
        <v>22</v>
      </c>
      <c r="E62" s="19">
        <v>1.1100000000000001</v>
      </c>
      <c r="F62" s="20"/>
      <c r="G62" s="20"/>
      <c r="H62" s="21">
        <f t="shared" si="8"/>
        <v>0</v>
      </c>
      <c r="I62" s="21">
        <f t="shared" si="9"/>
        <v>0</v>
      </c>
      <c r="J62" s="21">
        <f t="shared" si="10"/>
        <v>0</v>
      </c>
      <c r="K62" s="21">
        <f t="shared" si="11"/>
        <v>0</v>
      </c>
      <c r="L62" s="21">
        <f t="shared" si="12"/>
        <v>0</v>
      </c>
      <c r="M62" s="21">
        <f t="shared" si="13"/>
        <v>0</v>
      </c>
      <c r="N62" s="14"/>
      <c r="O62" s="14"/>
      <c r="P62" s="14"/>
    </row>
    <row r="63" spans="1:16" ht="38.25" x14ac:dyDescent="0.2">
      <c r="A63" s="15" t="s">
        <v>151</v>
      </c>
      <c r="B63" s="16" t="s">
        <v>152</v>
      </c>
      <c r="C63" s="17" t="s">
        <v>153</v>
      </c>
      <c r="D63" s="18" t="s">
        <v>35</v>
      </c>
      <c r="E63" s="19">
        <v>33.090000000000003</v>
      </c>
      <c r="F63" s="20"/>
      <c r="G63" s="20"/>
      <c r="H63" s="21">
        <f t="shared" si="8"/>
        <v>0</v>
      </c>
      <c r="I63" s="21">
        <f t="shared" si="9"/>
        <v>0</v>
      </c>
      <c r="J63" s="21">
        <f t="shared" si="10"/>
        <v>0</v>
      </c>
      <c r="K63" s="21">
        <f t="shared" si="11"/>
        <v>0</v>
      </c>
      <c r="L63" s="21">
        <f t="shared" si="12"/>
        <v>0</v>
      </c>
      <c r="M63" s="21">
        <f t="shared" si="13"/>
        <v>0</v>
      </c>
      <c r="N63" s="14"/>
      <c r="O63" s="14"/>
      <c r="P63" s="14"/>
    </row>
    <row r="64" spans="1:16" ht="51" x14ac:dyDescent="0.2">
      <c r="A64" s="15" t="s">
        <v>154</v>
      </c>
      <c r="B64" s="16">
        <v>97629</v>
      </c>
      <c r="C64" s="17" t="s">
        <v>155</v>
      </c>
      <c r="D64" s="18" t="s">
        <v>38</v>
      </c>
      <c r="E64" s="19">
        <v>0.42</v>
      </c>
      <c r="F64" s="20"/>
      <c r="G64" s="20"/>
      <c r="H64" s="21">
        <f t="shared" si="8"/>
        <v>0</v>
      </c>
      <c r="I64" s="21">
        <f t="shared" si="9"/>
        <v>0</v>
      </c>
      <c r="J64" s="21">
        <f t="shared" si="10"/>
        <v>0</v>
      </c>
      <c r="K64" s="21">
        <f t="shared" si="11"/>
        <v>0</v>
      </c>
      <c r="L64" s="21">
        <f t="shared" si="12"/>
        <v>0</v>
      </c>
      <c r="M64" s="21">
        <f t="shared" si="13"/>
        <v>0</v>
      </c>
      <c r="N64" s="14"/>
      <c r="O64" s="14"/>
      <c r="P64" s="14"/>
    </row>
    <row r="65" spans="1:16" ht="76.5" x14ac:dyDescent="0.2">
      <c r="A65" s="15" t="s">
        <v>156</v>
      </c>
      <c r="B65" s="16" t="s">
        <v>55</v>
      </c>
      <c r="C65" s="17" t="s">
        <v>157</v>
      </c>
      <c r="D65" s="18" t="s">
        <v>35</v>
      </c>
      <c r="E65" s="19">
        <v>18.75</v>
      </c>
      <c r="F65" s="20"/>
      <c r="G65" s="20"/>
      <c r="H65" s="21">
        <f t="shared" si="8"/>
        <v>0</v>
      </c>
      <c r="I65" s="21">
        <f t="shared" si="9"/>
        <v>0</v>
      </c>
      <c r="J65" s="21">
        <f t="shared" si="10"/>
        <v>0</v>
      </c>
      <c r="K65" s="21">
        <f t="shared" si="11"/>
        <v>0</v>
      </c>
      <c r="L65" s="21">
        <f t="shared" si="12"/>
        <v>0</v>
      </c>
      <c r="M65" s="21">
        <f t="shared" si="13"/>
        <v>0</v>
      </c>
      <c r="N65" s="14"/>
      <c r="O65" s="14"/>
      <c r="P65" s="14"/>
    </row>
    <row r="66" spans="1:16" ht="12.75" x14ac:dyDescent="0.2">
      <c r="A66" s="8" t="s">
        <v>158</v>
      </c>
      <c r="B66" s="9"/>
      <c r="C66" s="10" t="s">
        <v>159</v>
      </c>
      <c r="D66" s="11"/>
      <c r="E66" s="11"/>
      <c r="F66" s="12"/>
      <c r="G66" s="12"/>
      <c r="H66" s="11"/>
      <c r="I66" s="13">
        <f t="shared" ref="I66:M66" si="14">SUM(I67:I74)</f>
        <v>0</v>
      </c>
      <c r="J66" s="13">
        <f t="shared" si="14"/>
        <v>0</v>
      </c>
      <c r="K66" s="13">
        <f t="shared" si="14"/>
        <v>0</v>
      </c>
      <c r="L66" s="13">
        <f t="shared" si="14"/>
        <v>0</v>
      </c>
      <c r="M66" s="13">
        <f t="shared" si="14"/>
        <v>0</v>
      </c>
      <c r="N66" s="14"/>
      <c r="O66" s="14"/>
      <c r="P66" s="14"/>
    </row>
    <row r="67" spans="1:16" ht="51" x14ac:dyDescent="0.2">
      <c r="A67" s="15" t="s">
        <v>160</v>
      </c>
      <c r="B67" s="16" t="s">
        <v>161</v>
      </c>
      <c r="C67" s="17" t="s">
        <v>162</v>
      </c>
      <c r="D67" s="18" t="s">
        <v>22</v>
      </c>
      <c r="E67" s="19">
        <v>4.72</v>
      </c>
      <c r="F67" s="20"/>
      <c r="G67" s="20"/>
      <c r="H67" s="21">
        <f t="shared" ref="H67:H74" si="15">F67+G67</f>
        <v>0</v>
      </c>
      <c r="I67" s="21">
        <f t="shared" ref="I67:I74" si="16">E67*F67</f>
        <v>0</v>
      </c>
      <c r="J67" s="21">
        <f t="shared" ref="J67:J74" si="17">E67*G67</f>
        <v>0</v>
      </c>
      <c r="K67" s="21">
        <f t="shared" ref="K67:K74" si="18">(J67+I67)</f>
        <v>0</v>
      </c>
      <c r="L67" s="21">
        <f t="shared" ref="L67:L74" si="19">K67*$F$271</f>
        <v>0</v>
      </c>
      <c r="M67" s="21">
        <f t="shared" ref="M67:M74" si="20">(L67+K67)</f>
        <v>0</v>
      </c>
      <c r="N67" s="14"/>
      <c r="O67" s="14"/>
      <c r="P67" s="14"/>
    </row>
    <row r="68" spans="1:16" ht="38.25" x14ac:dyDescent="0.2">
      <c r="A68" s="15" t="s">
        <v>163</v>
      </c>
      <c r="B68" s="16" t="s">
        <v>164</v>
      </c>
      <c r="C68" s="17" t="s">
        <v>165</v>
      </c>
      <c r="D68" s="18" t="s">
        <v>18</v>
      </c>
      <c r="E68" s="19">
        <v>1</v>
      </c>
      <c r="F68" s="20"/>
      <c r="G68" s="20"/>
      <c r="H68" s="21">
        <f t="shared" si="15"/>
        <v>0</v>
      </c>
      <c r="I68" s="21">
        <f t="shared" si="16"/>
        <v>0</v>
      </c>
      <c r="J68" s="21">
        <f t="shared" si="17"/>
        <v>0</v>
      </c>
      <c r="K68" s="21">
        <f t="shared" si="18"/>
        <v>0</v>
      </c>
      <c r="L68" s="21">
        <f t="shared" si="19"/>
        <v>0</v>
      </c>
      <c r="M68" s="21">
        <f t="shared" si="20"/>
        <v>0</v>
      </c>
      <c r="N68" s="14"/>
      <c r="O68" s="14"/>
      <c r="P68" s="14"/>
    </row>
    <row r="69" spans="1:16" ht="89.25" x14ac:dyDescent="0.2">
      <c r="A69" s="15" t="s">
        <v>166</v>
      </c>
      <c r="B69" s="16" t="s">
        <v>167</v>
      </c>
      <c r="C69" s="17" t="s">
        <v>692</v>
      </c>
      <c r="D69" s="18" t="s">
        <v>18</v>
      </c>
      <c r="E69" s="19">
        <v>1</v>
      </c>
      <c r="F69" s="20"/>
      <c r="G69" s="20"/>
      <c r="H69" s="21">
        <f t="shared" si="15"/>
        <v>0</v>
      </c>
      <c r="I69" s="21">
        <f t="shared" si="16"/>
        <v>0</v>
      </c>
      <c r="J69" s="21">
        <f t="shared" si="17"/>
        <v>0</v>
      </c>
      <c r="K69" s="21">
        <f t="shared" si="18"/>
        <v>0</v>
      </c>
      <c r="L69" s="21">
        <f t="shared" si="19"/>
        <v>0</v>
      </c>
      <c r="M69" s="21">
        <f t="shared" si="20"/>
        <v>0</v>
      </c>
      <c r="N69" s="14"/>
      <c r="O69" s="14"/>
      <c r="P69" s="14"/>
    </row>
    <row r="70" spans="1:16" ht="89.25" x14ac:dyDescent="0.2">
      <c r="A70" s="15" t="s">
        <v>168</v>
      </c>
      <c r="B70" s="16" t="s">
        <v>169</v>
      </c>
      <c r="C70" s="17" t="s">
        <v>170</v>
      </c>
      <c r="D70" s="18" t="s">
        <v>18</v>
      </c>
      <c r="E70" s="19">
        <v>3</v>
      </c>
      <c r="F70" s="20"/>
      <c r="G70" s="20"/>
      <c r="H70" s="21">
        <f t="shared" si="15"/>
        <v>0</v>
      </c>
      <c r="I70" s="21">
        <f t="shared" si="16"/>
        <v>0</v>
      </c>
      <c r="J70" s="21">
        <f t="shared" si="17"/>
        <v>0</v>
      </c>
      <c r="K70" s="21">
        <f t="shared" si="18"/>
        <v>0</v>
      </c>
      <c r="L70" s="21">
        <f t="shared" si="19"/>
        <v>0</v>
      </c>
      <c r="M70" s="21">
        <f t="shared" si="20"/>
        <v>0</v>
      </c>
      <c r="N70" s="14"/>
      <c r="O70" s="14"/>
      <c r="P70" s="14"/>
    </row>
    <row r="71" spans="1:16" ht="63.75" x14ac:dyDescent="0.2">
      <c r="A71" s="15" t="s">
        <v>171</v>
      </c>
      <c r="B71" s="16" t="s">
        <v>172</v>
      </c>
      <c r="C71" s="17" t="s">
        <v>173</v>
      </c>
      <c r="D71" s="18" t="s">
        <v>35</v>
      </c>
      <c r="E71" s="19">
        <v>3</v>
      </c>
      <c r="F71" s="20"/>
      <c r="G71" s="20"/>
      <c r="H71" s="21">
        <f t="shared" si="15"/>
        <v>0</v>
      </c>
      <c r="I71" s="21">
        <f t="shared" si="16"/>
        <v>0</v>
      </c>
      <c r="J71" s="21">
        <f t="shared" si="17"/>
        <v>0</v>
      </c>
      <c r="K71" s="21">
        <f t="shared" si="18"/>
        <v>0</v>
      </c>
      <c r="L71" s="21">
        <f t="shared" si="19"/>
        <v>0</v>
      </c>
      <c r="M71" s="21">
        <f t="shared" si="20"/>
        <v>0</v>
      </c>
      <c r="N71" s="14"/>
      <c r="O71" s="14"/>
      <c r="P71" s="14"/>
    </row>
    <row r="72" spans="1:16" ht="63.75" x14ac:dyDescent="0.2">
      <c r="A72" s="15" t="s">
        <v>174</v>
      </c>
      <c r="B72" s="16">
        <v>91925</v>
      </c>
      <c r="C72" s="17" t="s">
        <v>175</v>
      </c>
      <c r="D72" s="18" t="s">
        <v>35</v>
      </c>
      <c r="E72" s="19">
        <v>7</v>
      </c>
      <c r="F72" s="20"/>
      <c r="G72" s="20"/>
      <c r="H72" s="21">
        <f t="shared" si="15"/>
        <v>0</v>
      </c>
      <c r="I72" s="21">
        <f t="shared" si="16"/>
        <v>0</v>
      </c>
      <c r="J72" s="21">
        <f t="shared" si="17"/>
        <v>0</v>
      </c>
      <c r="K72" s="21">
        <f t="shared" si="18"/>
        <v>0</v>
      </c>
      <c r="L72" s="21">
        <f t="shared" si="19"/>
        <v>0</v>
      </c>
      <c r="M72" s="21">
        <f t="shared" si="20"/>
        <v>0</v>
      </c>
      <c r="N72" s="14"/>
      <c r="O72" s="14"/>
      <c r="P72" s="14"/>
    </row>
    <row r="73" spans="1:16" ht="76.5" x14ac:dyDescent="0.2">
      <c r="A73" s="15" t="s">
        <v>176</v>
      </c>
      <c r="B73" s="16" t="s">
        <v>177</v>
      </c>
      <c r="C73" s="17" t="s">
        <v>178</v>
      </c>
      <c r="D73" s="18" t="s">
        <v>18</v>
      </c>
      <c r="E73" s="19">
        <v>1</v>
      </c>
      <c r="F73" s="20"/>
      <c r="G73" s="20"/>
      <c r="H73" s="21">
        <f t="shared" si="15"/>
        <v>0</v>
      </c>
      <c r="I73" s="21">
        <f t="shared" si="16"/>
        <v>0</v>
      </c>
      <c r="J73" s="21">
        <f t="shared" si="17"/>
        <v>0</v>
      </c>
      <c r="K73" s="21">
        <f t="shared" si="18"/>
        <v>0</v>
      </c>
      <c r="L73" s="21">
        <f t="shared" si="19"/>
        <v>0</v>
      </c>
      <c r="M73" s="21">
        <f t="shared" si="20"/>
        <v>0</v>
      </c>
      <c r="N73" s="14"/>
      <c r="O73" s="14"/>
      <c r="P73" s="14"/>
    </row>
    <row r="74" spans="1:16" ht="63.75" x14ac:dyDescent="0.2">
      <c r="A74" s="15" t="s">
        <v>179</v>
      </c>
      <c r="B74" s="16" t="s">
        <v>180</v>
      </c>
      <c r="C74" s="17" t="s">
        <v>181</v>
      </c>
      <c r="D74" s="18" t="s">
        <v>18</v>
      </c>
      <c r="E74" s="19">
        <v>2</v>
      </c>
      <c r="F74" s="20"/>
      <c r="G74" s="20"/>
      <c r="H74" s="21">
        <f t="shared" si="15"/>
        <v>0</v>
      </c>
      <c r="I74" s="21">
        <f t="shared" si="16"/>
        <v>0</v>
      </c>
      <c r="J74" s="21">
        <f t="shared" si="17"/>
        <v>0</v>
      </c>
      <c r="K74" s="21">
        <f t="shared" si="18"/>
        <v>0</v>
      </c>
      <c r="L74" s="21">
        <f t="shared" si="19"/>
        <v>0</v>
      </c>
      <c r="M74" s="21">
        <f t="shared" si="20"/>
        <v>0</v>
      </c>
      <c r="N74" s="14"/>
      <c r="O74" s="14"/>
      <c r="P74" s="14"/>
    </row>
    <row r="75" spans="1:16" ht="12.75" x14ac:dyDescent="0.2">
      <c r="A75" s="8" t="s">
        <v>182</v>
      </c>
      <c r="B75" s="9"/>
      <c r="C75" s="10" t="s">
        <v>183</v>
      </c>
      <c r="D75" s="11"/>
      <c r="E75" s="11"/>
      <c r="F75" s="12"/>
      <c r="G75" s="12"/>
      <c r="H75" s="11"/>
      <c r="I75" s="13">
        <f t="shared" ref="I75:M75" si="21">SUM(I76:I109)</f>
        <v>0</v>
      </c>
      <c r="J75" s="13">
        <f t="shared" si="21"/>
        <v>0</v>
      </c>
      <c r="K75" s="13">
        <f t="shared" si="21"/>
        <v>0</v>
      </c>
      <c r="L75" s="13">
        <f t="shared" si="21"/>
        <v>0</v>
      </c>
      <c r="M75" s="13">
        <f t="shared" si="21"/>
        <v>0</v>
      </c>
      <c r="N75" s="14"/>
      <c r="O75" s="14"/>
      <c r="P75" s="14"/>
    </row>
    <row r="76" spans="1:16" ht="38.25" x14ac:dyDescent="0.2">
      <c r="A76" s="15" t="s">
        <v>184</v>
      </c>
      <c r="B76" s="16">
        <v>97666</v>
      </c>
      <c r="C76" s="17" t="s">
        <v>185</v>
      </c>
      <c r="D76" s="18" t="s">
        <v>18</v>
      </c>
      <c r="E76" s="19">
        <v>2</v>
      </c>
      <c r="F76" s="20"/>
      <c r="G76" s="20"/>
      <c r="H76" s="21">
        <f t="shared" ref="H76:H109" si="22">F76+G76</f>
        <v>0</v>
      </c>
      <c r="I76" s="21">
        <f t="shared" ref="I76:I109" si="23">E76*F76</f>
        <v>0</v>
      </c>
      <c r="J76" s="21">
        <f t="shared" ref="J76:J109" si="24">E76*G76</f>
        <v>0</v>
      </c>
      <c r="K76" s="21">
        <f t="shared" ref="K76:K109" si="25">(J76+I76)</f>
        <v>0</v>
      </c>
      <c r="L76" s="21">
        <f t="shared" ref="L76:L109" si="26">K76*$F$271</f>
        <v>0</v>
      </c>
      <c r="M76" s="21">
        <f t="shared" ref="M76:M109" si="27">(L76+K76)</f>
        <v>0</v>
      </c>
      <c r="N76" s="14"/>
      <c r="O76" s="14"/>
      <c r="P76" s="14"/>
    </row>
    <row r="77" spans="1:16" ht="38.25" x14ac:dyDescent="0.2">
      <c r="A77" s="15" t="s">
        <v>186</v>
      </c>
      <c r="B77" s="16" t="s">
        <v>187</v>
      </c>
      <c r="C77" s="17" t="s">
        <v>188</v>
      </c>
      <c r="D77" s="18" t="s">
        <v>18</v>
      </c>
      <c r="E77" s="19">
        <v>4</v>
      </c>
      <c r="F77" s="20"/>
      <c r="G77" s="20"/>
      <c r="H77" s="21">
        <f t="shared" si="22"/>
        <v>0</v>
      </c>
      <c r="I77" s="21">
        <f t="shared" si="23"/>
        <v>0</v>
      </c>
      <c r="J77" s="21">
        <f t="shared" si="24"/>
        <v>0</v>
      </c>
      <c r="K77" s="21">
        <f t="shared" si="25"/>
        <v>0</v>
      </c>
      <c r="L77" s="21">
        <f t="shared" si="26"/>
        <v>0</v>
      </c>
      <c r="M77" s="21">
        <f t="shared" si="27"/>
        <v>0</v>
      </c>
      <c r="N77" s="14"/>
      <c r="O77" s="14"/>
      <c r="P77" s="14"/>
    </row>
    <row r="78" spans="1:16" ht="51" x14ac:dyDescent="0.2">
      <c r="A78" s="15" t="s">
        <v>189</v>
      </c>
      <c r="B78" s="16">
        <v>97633</v>
      </c>
      <c r="C78" s="17" t="s">
        <v>190</v>
      </c>
      <c r="D78" s="18" t="s">
        <v>22</v>
      </c>
      <c r="E78" s="19">
        <v>6</v>
      </c>
      <c r="F78" s="20"/>
      <c r="G78" s="20"/>
      <c r="H78" s="21">
        <f t="shared" si="22"/>
        <v>0</v>
      </c>
      <c r="I78" s="21">
        <f t="shared" si="23"/>
        <v>0</v>
      </c>
      <c r="J78" s="21">
        <f t="shared" si="24"/>
        <v>0</v>
      </c>
      <c r="K78" s="21">
        <f t="shared" si="25"/>
        <v>0</v>
      </c>
      <c r="L78" s="21">
        <f t="shared" si="26"/>
        <v>0</v>
      </c>
      <c r="M78" s="21">
        <f t="shared" si="27"/>
        <v>0</v>
      </c>
      <c r="N78" s="14"/>
      <c r="O78" s="14"/>
      <c r="P78" s="14"/>
    </row>
    <row r="79" spans="1:16" ht="51" x14ac:dyDescent="0.2">
      <c r="A79" s="15" t="s">
        <v>191</v>
      </c>
      <c r="B79" s="16">
        <v>97629</v>
      </c>
      <c r="C79" s="17" t="s">
        <v>192</v>
      </c>
      <c r="D79" s="18" t="s">
        <v>38</v>
      </c>
      <c r="E79" s="19">
        <v>0.1</v>
      </c>
      <c r="F79" s="20"/>
      <c r="G79" s="20"/>
      <c r="H79" s="21">
        <f t="shared" si="22"/>
        <v>0</v>
      </c>
      <c r="I79" s="21">
        <f t="shared" si="23"/>
        <v>0</v>
      </c>
      <c r="J79" s="21">
        <f t="shared" si="24"/>
        <v>0</v>
      </c>
      <c r="K79" s="21">
        <f t="shared" si="25"/>
        <v>0</v>
      </c>
      <c r="L79" s="21">
        <f t="shared" si="26"/>
        <v>0</v>
      </c>
      <c r="M79" s="21">
        <f t="shared" si="27"/>
        <v>0</v>
      </c>
      <c r="N79" s="14"/>
      <c r="O79" s="14"/>
      <c r="P79" s="14"/>
    </row>
    <row r="80" spans="1:16" ht="38.25" x14ac:dyDescent="0.2">
      <c r="A80" s="15" t="s">
        <v>193</v>
      </c>
      <c r="B80" s="16">
        <v>97664</v>
      </c>
      <c r="C80" s="17" t="s">
        <v>194</v>
      </c>
      <c r="D80" s="18" t="s">
        <v>18</v>
      </c>
      <c r="E80" s="19">
        <v>6</v>
      </c>
      <c r="F80" s="20"/>
      <c r="G80" s="20"/>
      <c r="H80" s="21">
        <f t="shared" si="22"/>
        <v>0</v>
      </c>
      <c r="I80" s="21">
        <f t="shared" si="23"/>
        <v>0</v>
      </c>
      <c r="J80" s="21">
        <f t="shared" si="24"/>
        <v>0</v>
      </c>
      <c r="K80" s="21">
        <f t="shared" si="25"/>
        <v>0</v>
      </c>
      <c r="L80" s="21">
        <f t="shared" si="26"/>
        <v>0</v>
      </c>
      <c r="M80" s="21">
        <f t="shared" si="27"/>
        <v>0</v>
      </c>
      <c r="N80" s="14"/>
      <c r="O80" s="14"/>
      <c r="P80" s="14"/>
    </row>
    <row r="81" spans="1:16" ht="38.25" x14ac:dyDescent="0.2">
      <c r="A81" s="15" t="s">
        <v>195</v>
      </c>
      <c r="B81" s="16" t="s">
        <v>196</v>
      </c>
      <c r="C81" s="17" t="s">
        <v>197</v>
      </c>
      <c r="D81" s="18" t="s">
        <v>18</v>
      </c>
      <c r="E81" s="19">
        <v>6</v>
      </c>
      <c r="F81" s="20"/>
      <c r="G81" s="20"/>
      <c r="H81" s="21">
        <f t="shared" si="22"/>
        <v>0</v>
      </c>
      <c r="I81" s="21">
        <f t="shared" si="23"/>
        <v>0</v>
      </c>
      <c r="J81" s="21">
        <f t="shared" si="24"/>
        <v>0</v>
      </c>
      <c r="K81" s="21">
        <f t="shared" si="25"/>
        <v>0</v>
      </c>
      <c r="L81" s="21">
        <f t="shared" si="26"/>
        <v>0</v>
      </c>
      <c r="M81" s="21">
        <f t="shared" si="27"/>
        <v>0</v>
      </c>
      <c r="N81" s="14"/>
      <c r="O81" s="14"/>
      <c r="P81" s="14"/>
    </row>
    <row r="82" spans="1:16" ht="38.25" x14ac:dyDescent="0.2">
      <c r="A82" s="15" t="s">
        <v>198</v>
      </c>
      <c r="B82" s="16" t="s">
        <v>199</v>
      </c>
      <c r="C82" s="17" t="s">
        <v>200</v>
      </c>
      <c r="D82" s="18" t="s">
        <v>18</v>
      </c>
      <c r="E82" s="19">
        <v>2</v>
      </c>
      <c r="F82" s="20"/>
      <c r="G82" s="20"/>
      <c r="H82" s="21">
        <f t="shared" si="22"/>
        <v>0</v>
      </c>
      <c r="I82" s="21">
        <f t="shared" si="23"/>
        <v>0</v>
      </c>
      <c r="J82" s="21">
        <f t="shared" si="24"/>
        <v>0</v>
      </c>
      <c r="K82" s="21">
        <f t="shared" si="25"/>
        <v>0</v>
      </c>
      <c r="L82" s="21">
        <f t="shared" si="26"/>
        <v>0</v>
      </c>
      <c r="M82" s="21">
        <f t="shared" si="27"/>
        <v>0</v>
      </c>
      <c r="N82" s="14"/>
      <c r="O82" s="14"/>
      <c r="P82" s="14"/>
    </row>
    <row r="83" spans="1:16" ht="51" x14ac:dyDescent="0.2">
      <c r="A83" s="15" t="s">
        <v>201</v>
      </c>
      <c r="B83" s="16">
        <v>90446</v>
      </c>
      <c r="C83" s="17" t="s">
        <v>202</v>
      </c>
      <c r="D83" s="18" t="s">
        <v>35</v>
      </c>
      <c r="E83" s="19">
        <v>1.5</v>
      </c>
      <c r="F83" s="20"/>
      <c r="G83" s="20"/>
      <c r="H83" s="21">
        <f t="shared" si="22"/>
        <v>0</v>
      </c>
      <c r="I83" s="21">
        <f t="shared" si="23"/>
        <v>0</v>
      </c>
      <c r="J83" s="21">
        <f t="shared" si="24"/>
        <v>0</v>
      </c>
      <c r="K83" s="21">
        <f t="shared" si="25"/>
        <v>0</v>
      </c>
      <c r="L83" s="21">
        <f t="shared" si="26"/>
        <v>0</v>
      </c>
      <c r="M83" s="21">
        <f t="shared" si="27"/>
        <v>0</v>
      </c>
      <c r="N83" s="14"/>
      <c r="O83" s="14"/>
      <c r="P83" s="14"/>
    </row>
    <row r="84" spans="1:16" ht="63.75" x14ac:dyDescent="0.2">
      <c r="A84" s="15" t="s">
        <v>203</v>
      </c>
      <c r="B84" s="16">
        <v>89714</v>
      </c>
      <c r="C84" s="17" t="s">
        <v>204</v>
      </c>
      <c r="D84" s="18" t="s">
        <v>35</v>
      </c>
      <c r="E84" s="19">
        <v>1.5</v>
      </c>
      <c r="F84" s="20"/>
      <c r="G84" s="20"/>
      <c r="H84" s="21">
        <f t="shared" si="22"/>
        <v>0</v>
      </c>
      <c r="I84" s="21">
        <f t="shared" si="23"/>
        <v>0</v>
      </c>
      <c r="J84" s="21">
        <f t="shared" si="24"/>
        <v>0</v>
      </c>
      <c r="K84" s="21">
        <f t="shared" si="25"/>
        <v>0</v>
      </c>
      <c r="L84" s="21">
        <f t="shared" si="26"/>
        <v>0</v>
      </c>
      <c r="M84" s="21">
        <f t="shared" si="27"/>
        <v>0</v>
      </c>
      <c r="N84" s="14"/>
      <c r="O84" s="14"/>
      <c r="P84" s="14"/>
    </row>
    <row r="85" spans="1:16" ht="63.75" x14ac:dyDescent="0.2">
      <c r="A85" s="15" t="s">
        <v>205</v>
      </c>
      <c r="B85" s="16">
        <v>89778</v>
      </c>
      <c r="C85" s="17" t="s">
        <v>206</v>
      </c>
      <c r="D85" s="18" t="s">
        <v>18</v>
      </c>
      <c r="E85" s="19">
        <v>2</v>
      </c>
      <c r="F85" s="20"/>
      <c r="G85" s="20"/>
      <c r="H85" s="21">
        <f t="shared" si="22"/>
        <v>0</v>
      </c>
      <c r="I85" s="21">
        <f t="shared" si="23"/>
        <v>0</v>
      </c>
      <c r="J85" s="21">
        <f t="shared" si="24"/>
        <v>0</v>
      </c>
      <c r="K85" s="21">
        <f t="shared" si="25"/>
        <v>0</v>
      </c>
      <c r="L85" s="21">
        <f t="shared" si="26"/>
        <v>0</v>
      </c>
      <c r="M85" s="21">
        <f t="shared" si="27"/>
        <v>0</v>
      </c>
      <c r="N85" s="14"/>
      <c r="O85" s="14"/>
      <c r="P85" s="14"/>
    </row>
    <row r="86" spans="1:16" ht="63.75" x14ac:dyDescent="0.2">
      <c r="A86" s="15" t="s">
        <v>207</v>
      </c>
      <c r="B86" s="16">
        <v>89744</v>
      </c>
      <c r="C86" s="17" t="s">
        <v>208</v>
      </c>
      <c r="D86" s="18" t="s">
        <v>18</v>
      </c>
      <c r="E86" s="19">
        <v>2</v>
      </c>
      <c r="F86" s="20"/>
      <c r="G86" s="20"/>
      <c r="H86" s="21">
        <f t="shared" si="22"/>
        <v>0</v>
      </c>
      <c r="I86" s="21">
        <f t="shared" si="23"/>
        <v>0</v>
      </c>
      <c r="J86" s="21">
        <f t="shared" si="24"/>
        <v>0</v>
      </c>
      <c r="K86" s="21">
        <f t="shared" si="25"/>
        <v>0</v>
      </c>
      <c r="L86" s="21">
        <f t="shared" si="26"/>
        <v>0</v>
      </c>
      <c r="M86" s="21">
        <f t="shared" si="27"/>
        <v>0</v>
      </c>
      <c r="N86" s="14"/>
      <c r="O86" s="14"/>
      <c r="P86" s="14"/>
    </row>
    <row r="87" spans="1:16" ht="51" x14ac:dyDescent="0.2">
      <c r="A87" s="15" t="s">
        <v>209</v>
      </c>
      <c r="B87" s="16">
        <v>90470</v>
      </c>
      <c r="C87" s="17" t="s">
        <v>210</v>
      </c>
      <c r="D87" s="18" t="s">
        <v>35</v>
      </c>
      <c r="E87" s="19">
        <v>1.5</v>
      </c>
      <c r="F87" s="20"/>
      <c r="G87" s="20"/>
      <c r="H87" s="21">
        <f t="shared" si="22"/>
        <v>0</v>
      </c>
      <c r="I87" s="21">
        <f t="shared" si="23"/>
        <v>0</v>
      </c>
      <c r="J87" s="21">
        <f t="shared" si="24"/>
        <v>0</v>
      </c>
      <c r="K87" s="21">
        <f t="shared" si="25"/>
        <v>0</v>
      </c>
      <c r="L87" s="21">
        <f t="shared" si="26"/>
        <v>0</v>
      </c>
      <c r="M87" s="21">
        <f t="shared" si="27"/>
        <v>0</v>
      </c>
      <c r="N87" s="14"/>
      <c r="O87" s="14"/>
      <c r="P87" s="14"/>
    </row>
    <row r="88" spans="1:16" ht="51" x14ac:dyDescent="0.2">
      <c r="A88" s="15" t="s">
        <v>211</v>
      </c>
      <c r="B88" s="16" t="s">
        <v>212</v>
      </c>
      <c r="C88" s="17" t="s">
        <v>213</v>
      </c>
      <c r="D88" s="18" t="s">
        <v>18</v>
      </c>
      <c r="E88" s="19">
        <v>2</v>
      </c>
      <c r="F88" s="20"/>
      <c r="G88" s="20"/>
      <c r="H88" s="21">
        <f t="shared" si="22"/>
        <v>0</v>
      </c>
      <c r="I88" s="21">
        <f t="shared" si="23"/>
        <v>0</v>
      </c>
      <c r="J88" s="21">
        <f t="shared" si="24"/>
        <v>0</v>
      </c>
      <c r="K88" s="21">
        <f t="shared" si="25"/>
        <v>0</v>
      </c>
      <c r="L88" s="21">
        <f t="shared" si="26"/>
        <v>0</v>
      </c>
      <c r="M88" s="21">
        <f t="shared" si="27"/>
        <v>0</v>
      </c>
      <c r="N88" s="14"/>
      <c r="O88" s="14"/>
      <c r="P88" s="14"/>
    </row>
    <row r="89" spans="1:16" ht="25.5" x14ac:dyDescent="0.2">
      <c r="A89" s="15" t="s">
        <v>214</v>
      </c>
      <c r="B89" s="16" t="s">
        <v>215</v>
      </c>
      <c r="C89" s="17" t="s">
        <v>216</v>
      </c>
      <c r="D89" s="18" t="s">
        <v>18</v>
      </c>
      <c r="E89" s="19">
        <v>2</v>
      </c>
      <c r="F89" s="20"/>
      <c r="G89" s="20"/>
      <c r="H89" s="21">
        <f t="shared" si="22"/>
        <v>0</v>
      </c>
      <c r="I89" s="21">
        <f t="shared" si="23"/>
        <v>0</v>
      </c>
      <c r="J89" s="21">
        <f t="shared" si="24"/>
        <v>0</v>
      </c>
      <c r="K89" s="21">
        <f t="shared" si="25"/>
        <v>0</v>
      </c>
      <c r="L89" s="21">
        <f t="shared" si="26"/>
        <v>0</v>
      </c>
      <c r="M89" s="21">
        <f t="shared" si="27"/>
        <v>0</v>
      </c>
      <c r="N89" s="14"/>
      <c r="O89" s="14"/>
      <c r="P89" s="14"/>
    </row>
    <row r="90" spans="1:16" ht="63.75" x14ac:dyDescent="0.2">
      <c r="A90" s="15" t="s">
        <v>217</v>
      </c>
      <c r="B90" s="16" t="s">
        <v>218</v>
      </c>
      <c r="C90" s="17" t="s">
        <v>219</v>
      </c>
      <c r="D90" s="18" t="s">
        <v>18</v>
      </c>
      <c r="E90" s="19">
        <v>4</v>
      </c>
      <c r="F90" s="20"/>
      <c r="G90" s="20"/>
      <c r="H90" s="21">
        <f t="shared" si="22"/>
        <v>0</v>
      </c>
      <c r="I90" s="21">
        <f t="shared" si="23"/>
        <v>0</v>
      </c>
      <c r="J90" s="21">
        <f t="shared" si="24"/>
        <v>0</v>
      </c>
      <c r="K90" s="21">
        <f t="shared" si="25"/>
        <v>0</v>
      </c>
      <c r="L90" s="21">
        <f t="shared" si="26"/>
        <v>0</v>
      </c>
      <c r="M90" s="21">
        <f t="shared" si="27"/>
        <v>0</v>
      </c>
      <c r="N90" s="14"/>
      <c r="O90" s="14"/>
      <c r="P90" s="14"/>
    </row>
    <row r="91" spans="1:16" ht="63.75" x14ac:dyDescent="0.2">
      <c r="A91" s="15" t="s">
        <v>220</v>
      </c>
      <c r="B91" s="16" t="s">
        <v>218</v>
      </c>
      <c r="C91" s="17" t="s">
        <v>221</v>
      </c>
      <c r="D91" s="18" t="s">
        <v>18</v>
      </c>
      <c r="E91" s="19">
        <v>2</v>
      </c>
      <c r="F91" s="20"/>
      <c r="G91" s="20"/>
      <c r="H91" s="21">
        <f t="shared" si="22"/>
        <v>0</v>
      </c>
      <c r="I91" s="21">
        <f t="shared" si="23"/>
        <v>0</v>
      </c>
      <c r="J91" s="21">
        <f t="shared" si="24"/>
        <v>0</v>
      </c>
      <c r="K91" s="21">
        <f t="shared" si="25"/>
        <v>0</v>
      </c>
      <c r="L91" s="21">
        <f t="shared" si="26"/>
        <v>0</v>
      </c>
      <c r="M91" s="21">
        <f t="shared" si="27"/>
        <v>0</v>
      </c>
      <c r="N91" s="14"/>
      <c r="O91" s="14"/>
      <c r="P91" s="14"/>
    </row>
    <row r="92" spans="1:16" ht="25.5" x14ac:dyDescent="0.2">
      <c r="A92" s="15" t="s">
        <v>222</v>
      </c>
      <c r="B92" s="16" t="s">
        <v>223</v>
      </c>
      <c r="C92" s="17" t="s">
        <v>224</v>
      </c>
      <c r="D92" s="18" t="s">
        <v>18</v>
      </c>
      <c r="E92" s="19">
        <v>2</v>
      </c>
      <c r="F92" s="20"/>
      <c r="G92" s="20"/>
      <c r="H92" s="21">
        <f t="shared" si="22"/>
        <v>0</v>
      </c>
      <c r="I92" s="21">
        <f t="shared" si="23"/>
        <v>0</v>
      </c>
      <c r="J92" s="21">
        <f t="shared" si="24"/>
        <v>0</v>
      </c>
      <c r="K92" s="21">
        <f t="shared" si="25"/>
        <v>0</v>
      </c>
      <c r="L92" s="21">
        <f t="shared" si="26"/>
        <v>0</v>
      </c>
      <c r="M92" s="21">
        <f t="shared" si="27"/>
        <v>0</v>
      </c>
      <c r="N92" s="14"/>
      <c r="O92" s="14"/>
      <c r="P92" s="14"/>
    </row>
    <row r="93" spans="1:16" ht="38.25" x14ac:dyDescent="0.2">
      <c r="A93" s="15" t="s">
        <v>225</v>
      </c>
      <c r="B93" s="16" t="s">
        <v>226</v>
      </c>
      <c r="C93" s="17" t="s">
        <v>227</v>
      </c>
      <c r="D93" s="18" t="s">
        <v>228</v>
      </c>
      <c r="E93" s="19">
        <v>2</v>
      </c>
      <c r="F93" s="20"/>
      <c r="G93" s="20"/>
      <c r="H93" s="21">
        <f t="shared" si="22"/>
        <v>0</v>
      </c>
      <c r="I93" s="21">
        <f t="shared" si="23"/>
        <v>0</v>
      </c>
      <c r="J93" s="21">
        <f t="shared" si="24"/>
        <v>0</v>
      </c>
      <c r="K93" s="21">
        <f t="shared" si="25"/>
        <v>0</v>
      </c>
      <c r="L93" s="21">
        <f t="shared" si="26"/>
        <v>0</v>
      </c>
      <c r="M93" s="21">
        <f t="shared" si="27"/>
        <v>0</v>
      </c>
      <c r="N93" s="14"/>
      <c r="O93" s="14"/>
      <c r="P93" s="14"/>
    </row>
    <row r="94" spans="1:16" ht="51" x14ac:dyDescent="0.2">
      <c r="A94" s="15" t="s">
        <v>229</v>
      </c>
      <c r="B94" s="16" t="s">
        <v>230</v>
      </c>
      <c r="C94" s="17" t="s">
        <v>231</v>
      </c>
      <c r="D94" s="18" t="s">
        <v>18</v>
      </c>
      <c r="E94" s="19">
        <v>2</v>
      </c>
      <c r="F94" s="20"/>
      <c r="G94" s="20"/>
      <c r="H94" s="21">
        <f t="shared" si="22"/>
        <v>0</v>
      </c>
      <c r="I94" s="21">
        <f t="shared" si="23"/>
        <v>0</v>
      </c>
      <c r="J94" s="21">
        <f t="shared" si="24"/>
        <v>0</v>
      </c>
      <c r="K94" s="21">
        <f t="shared" si="25"/>
        <v>0</v>
      </c>
      <c r="L94" s="21">
        <f t="shared" si="26"/>
        <v>0</v>
      </c>
      <c r="M94" s="21">
        <f t="shared" si="27"/>
        <v>0</v>
      </c>
      <c r="N94" s="14"/>
      <c r="O94" s="14"/>
      <c r="P94" s="14"/>
    </row>
    <row r="95" spans="1:16" ht="51" x14ac:dyDescent="0.2">
      <c r="A95" s="15" t="s">
        <v>232</v>
      </c>
      <c r="B95" s="16" t="s">
        <v>233</v>
      </c>
      <c r="C95" s="17" t="s">
        <v>234</v>
      </c>
      <c r="D95" s="18" t="s">
        <v>18</v>
      </c>
      <c r="E95" s="19">
        <v>4</v>
      </c>
      <c r="F95" s="20"/>
      <c r="G95" s="20"/>
      <c r="H95" s="21">
        <f t="shared" si="22"/>
        <v>0</v>
      </c>
      <c r="I95" s="21">
        <f t="shared" si="23"/>
        <v>0</v>
      </c>
      <c r="J95" s="21">
        <f t="shared" si="24"/>
        <v>0</v>
      </c>
      <c r="K95" s="21">
        <f t="shared" si="25"/>
        <v>0</v>
      </c>
      <c r="L95" s="21">
        <f t="shared" si="26"/>
        <v>0</v>
      </c>
      <c r="M95" s="21">
        <f t="shared" si="27"/>
        <v>0</v>
      </c>
      <c r="N95" s="14"/>
      <c r="O95" s="14"/>
      <c r="P95" s="14"/>
    </row>
    <row r="96" spans="1:16" ht="38.25" x14ac:dyDescent="0.2">
      <c r="A96" s="15" t="s">
        <v>235</v>
      </c>
      <c r="B96" s="16" t="s">
        <v>236</v>
      </c>
      <c r="C96" s="17" t="s">
        <v>237</v>
      </c>
      <c r="D96" s="18" t="s">
        <v>18</v>
      </c>
      <c r="E96" s="19">
        <v>2</v>
      </c>
      <c r="F96" s="20"/>
      <c r="G96" s="20"/>
      <c r="H96" s="21">
        <f t="shared" si="22"/>
        <v>0</v>
      </c>
      <c r="I96" s="21">
        <f t="shared" si="23"/>
        <v>0</v>
      </c>
      <c r="J96" s="21">
        <f t="shared" si="24"/>
        <v>0</v>
      </c>
      <c r="K96" s="21">
        <f t="shared" si="25"/>
        <v>0</v>
      </c>
      <c r="L96" s="21">
        <f t="shared" si="26"/>
        <v>0</v>
      </c>
      <c r="M96" s="21">
        <f t="shared" si="27"/>
        <v>0</v>
      </c>
      <c r="N96" s="14"/>
      <c r="O96" s="14"/>
      <c r="P96" s="14"/>
    </row>
    <row r="97" spans="1:16" ht="38.25" x14ac:dyDescent="0.2">
      <c r="A97" s="15" t="s">
        <v>238</v>
      </c>
      <c r="B97" s="16" t="s">
        <v>239</v>
      </c>
      <c r="C97" s="17" t="s">
        <v>240</v>
      </c>
      <c r="D97" s="18" t="s">
        <v>18</v>
      </c>
      <c r="E97" s="19">
        <v>2</v>
      </c>
      <c r="F97" s="20"/>
      <c r="G97" s="20"/>
      <c r="H97" s="21">
        <f t="shared" si="22"/>
        <v>0</v>
      </c>
      <c r="I97" s="21">
        <f t="shared" si="23"/>
        <v>0</v>
      </c>
      <c r="J97" s="21">
        <f t="shared" si="24"/>
        <v>0</v>
      </c>
      <c r="K97" s="21">
        <f t="shared" si="25"/>
        <v>0</v>
      </c>
      <c r="L97" s="21">
        <f t="shared" si="26"/>
        <v>0</v>
      </c>
      <c r="M97" s="21">
        <f t="shared" si="27"/>
        <v>0</v>
      </c>
      <c r="N97" s="14"/>
      <c r="O97" s="14"/>
      <c r="P97" s="14"/>
    </row>
    <row r="98" spans="1:16" ht="63.75" x14ac:dyDescent="0.2">
      <c r="A98" s="15" t="s">
        <v>241</v>
      </c>
      <c r="B98" s="16">
        <v>87246</v>
      </c>
      <c r="C98" s="17" t="s">
        <v>242</v>
      </c>
      <c r="D98" s="18" t="s">
        <v>22</v>
      </c>
      <c r="E98" s="19">
        <v>4</v>
      </c>
      <c r="F98" s="20"/>
      <c r="G98" s="20"/>
      <c r="H98" s="21">
        <f t="shared" si="22"/>
        <v>0</v>
      </c>
      <c r="I98" s="21">
        <f t="shared" si="23"/>
        <v>0</v>
      </c>
      <c r="J98" s="21">
        <f t="shared" si="24"/>
        <v>0</v>
      </c>
      <c r="K98" s="21">
        <f t="shared" si="25"/>
        <v>0</v>
      </c>
      <c r="L98" s="21">
        <f t="shared" si="26"/>
        <v>0</v>
      </c>
      <c r="M98" s="21">
        <f t="shared" si="27"/>
        <v>0</v>
      </c>
      <c r="N98" s="14"/>
      <c r="O98" s="14"/>
      <c r="P98" s="14"/>
    </row>
    <row r="99" spans="1:16" ht="76.5" x14ac:dyDescent="0.2">
      <c r="A99" s="15" t="s">
        <v>243</v>
      </c>
      <c r="B99" s="16">
        <v>87272</v>
      </c>
      <c r="C99" s="17" t="s">
        <v>244</v>
      </c>
      <c r="D99" s="18" t="s">
        <v>22</v>
      </c>
      <c r="E99" s="19">
        <v>2</v>
      </c>
      <c r="F99" s="20"/>
      <c r="G99" s="20"/>
      <c r="H99" s="21">
        <f t="shared" si="22"/>
        <v>0</v>
      </c>
      <c r="I99" s="21">
        <f t="shared" si="23"/>
        <v>0</v>
      </c>
      <c r="J99" s="21">
        <f t="shared" si="24"/>
        <v>0</v>
      </c>
      <c r="K99" s="21">
        <f t="shared" si="25"/>
        <v>0</v>
      </c>
      <c r="L99" s="21">
        <f t="shared" si="26"/>
        <v>0</v>
      </c>
      <c r="M99" s="21">
        <f t="shared" si="27"/>
        <v>0</v>
      </c>
      <c r="N99" s="14"/>
      <c r="O99" s="14"/>
      <c r="P99" s="14"/>
    </row>
    <row r="100" spans="1:16" ht="25.5" x14ac:dyDescent="0.2">
      <c r="A100" s="15" t="s">
        <v>245</v>
      </c>
      <c r="B100" s="16" t="s">
        <v>246</v>
      </c>
      <c r="C100" s="17" t="s">
        <v>247</v>
      </c>
      <c r="D100" s="18" t="s">
        <v>18</v>
      </c>
      <c r="E100" s="19">
        <v>18</v>
      </c>
      <c r="F100" s="20"/>
      <c r="G100" s="20"/>
      <c r="H100" s="21">
        <f t="shared" si="22"/>
        <v>0</v>
      </c>
      <c r="I100" s="21">
        <f t="shared" si="23"/>
        <v>0</v>
      </c>
      <c r="J100" s="21">
        <f t="shared" si="24"/>
        <v>0</v>
      </c>
      <c r="K100" s="21">
        <f t="shared" si="25"/>
        <v>0</v>
      </c>
      <c r="L100" s="21">
        <f t="shared" si="26"/>
        <v>0</v>
      </c>
      <c r="M100" s="21">
        <f t="shared" si="27"/>
        <v>0</v>
      </c>
      <c r="N100" s="14"/>
      <c r="O100" s="14"/>
      <c r="P100" s="14"/>
    </row>
    <row r="101" spans="1:16" ht="38.25" x14ac:dyDescent="0.2">
      <c r="A101" s="15" t="s">
        <v>248</v>
      </c>
      <c r="B101" s="16" t="s">
        <v>249</v>
      </c>
      <c r="C101" s="17" t="s">
        <v>250</v>
      </c>
      <c r="D101" s="18" t="s">
        <v>22</v>
      </c>
      <c r="E101" s="19">
        <v>1.08</v>
      </c>
      <c r="F101" s="20"/>
      <c r="G101" s="20"/>
      <c r="H101" s="21">
        <f t="shared" si="22"/>
        <v>0</v>
      </c>
      <c r="I101" s="21">
        <f t="shared" si="23"/>
        <v>0</v>
      </c>
      <c r="J101" s="21">
        <f t="shared" si="24"/>
        <v>0</v>
      </c>
      <c r="K101" s="21">
        <f t="shared" si="25"/>
        <v>0</v>
      </c>
      <c r="L101" s="21">
        <f t="shared" si="26"/>
        <v>0</v>
      </c>
      <c r="M101" s="21">
        <f t="shared" si="27"/>
        <v>0</v>
      </c>
      <c r="N101" s="14"/>
      <c r="O101" s="14"/>
      <c r="P101" s="14"/>
    </row>
    <row r="102" spans="1:16" ht="25.5" x14ac:dyDescent="0.2">
      <c r="A102" s="15" t="s">
        <v>251</v>
      </c>
      <c r="B102" s="16" t="s">
        <v>252</v>
      </c>
      <c r="C102" s="17" t="s">
        <v>253</v>
      </c>
      <c r="D102" s="18" t="s">
        <v>18</v>
      </c>
      <c r="E102" s="19">
        <v>2</v>
      </c>
      <c r="F102" s="20"/>
      <c r="G102" s="20"/>
      <c r="H102" s="21">
        <f t="shared" si="22"/>
        <v>0</v>
      </c>
      <c r="I102" s="21">
        <f t="shared" si="23"/>
        <v>0</v>
      </c>
      <c r="J102" s="21">
        <f t="shared" si="24"/>
        <v>0</v>
      </c>
      <c r="K102" s="21">
        <f t="shared" si="25"/>
        <v>0</v>
      </c>
      <c r="L102" s="21">
        <f t="shared" si="26"/>
        <v>0</v>
      </c>
      <c r="M102" s="21">
        <f t="shared" si="27"/>
        <v>0</v>
      </c>
      <c r="N102" s="14"/>
      <c r="O102" s="14"/>
      <c r="P102" s="14"/>
    </row>
    <row r="103" spans="1:16" ht="63.75" x14ac:dyDescent="0.2">
      <c r="A103" s="15" t="s">
        <v>254</v>
      </c>
      <c r="B103" s="16" t="s">
        <v>255</v>
      </c>
      <c r="C103" s="17" t="s">
        <v>256</v>
      </c>
      <c r="D103" s="18" t="s">
        <v>18</v>
      </c>
      <c r="E103" s="19">
        <v>2</v>
      </c>
      <c r="F103" s="20"/>
      <c r="G103" s="20"/>
      <c r="H103" s="21">
        <f t="shared" si="22"/>
        <v>0</v>
      </c>
      <c r="I103" s="21">
        <f t="shared" si="23"/>
        <v>0</v>
      </c>
      <c r="J103" s="21">
        <f t="shared" si="24"/>
        <v>0</v>
      </c>
      <c r="K103" s="21">
        <f t="shared" si="25"/>
        <v>0</v>
      </c>
      <c r="L103" s="21">
        <f t="shared" si="26"/>
        <v>0</v>
      </c>
      <c r="M103" s="21">
        <f t="shared" si="27"/>
        <v>0</v>
      </c>
      <c r="N103" s="14"/>
      <c r="O103" s="14"/>
      <c r="P103" s="14"/>
    </row>
    <row r="104" spans="1:16" ht="51" x14ac:dyDescent="0.2">
      <c r="A104" s="15" t="s">
        <v>257</v>
      </c>
      <c r="B104" s="16" t="s">
        <v>258</v>
      </c>
      <c r="C104" s="17" t="s">
        <v>259</v>
      </c>
      <c r="D104" s="18" t="s">
        <v>18</v>
      </c>
      <c r="E104" s="19">
        <v>2</v>
      </c>
      <c r="F104" s="20"/>
      <c r="G104" s="20"/>
      <c r="H104" s="21">
        <f t="shared" si="22"/>
        <v>0</v>
      </c>
      <c r="I104" s="21">
        <f t="shared" si="23"/>
        <v>0</v>
      </c>
      <c r="J104" s="21">
        <f t="shared" si="24"/>
        <v>0</v>
      </c>
      <c r="K104" s="21">
        <f t="shared" si="25"/>
        <v>0</v>
      </c>
      <c r="L104" s="21">
        <f t="shared" si="26"/>
        <v>0</v>
      </c>
      <c r="M104" s="21">
        <f t="shared" si="27"/>
        <v>0</v>
      </c>
      <c r="N104" s="14"/>
      <c r="O104" s="14"/>
      <c r="P104" s="14"/>
    </row>
    <row r="105" spans="1:16" ht="51" x14ac:dyDescent="0.2">
      <c r="A105" s="15" t="s">
        <v>260</v>
      </c>
      <c r="B105" s="16" t="s">
        <v>233</v>
      </c>
      <c r="C105" s="17" t="s">
        <v>261</v>
      </c>
      <c r="D105" s="18" t="s">
        <v>18</v>
      </c>
      <c r="E105" s="19">
        <v>2</v>
      </c>
      <c r="F105" s="20"/>
      <c r="G105" s="20"/>
      <c r="H105" s="21">
        <f t="shared" si="22"/>
        <v>0</v>
      </c>
      <c r="I105" s="21">
        <f t="shared" si="23"/>
        <v>0</v>
      </c>
      <c r="J105" s="21">
        <f t="shared" si="24"/>
        <v>0</v>
      </c>
      <c r="K105" s="21">
        <f t="shared" si="25"/>
        <v>0</v>
      </c>
      <c r="L105" s="21">
        <f t="shared" si="26"/>
        <v>0</v>
      </c>
      <c r="M105" s="21">
        <f t="shared" si="27"/>
        <v>0</v>
      </c>
      <c r="N105" s="14"/>
      <c r="O105" s="14"/>
      <c r="P105" s="14"/>
    </row>
    <row r="106" spans="1:16" ht="63.75" x14ac:dyDescent="0.2">
      <c r="A106" s="15" t="s">
        <v>262</v>
      </c>
      <c r="B106" s="16" t="s">
        <v>263</v>
      </c>
      <c r="C106" s="17" t="s">
        <v>264</v>
      </c>
      <c r="D106" s="18" t="s">
        <v>18</v>
      </c>
      <c r="E106" s="19">
        <v>2</v>
      </c>
      <c r="F106" s="20"/>
      <c r="G106" s="20"/>
      <c r="H106" s="21">
        <f t="shared" si="22"/>
        <v>0</v>
      </c>
      <c r="I106" s="21">
        <f t="shared" si="23"/>
        <v>0</v>
      </c>
      <c r="J106" s="21">
        <f t="shared" si="24"/>
        <v>0</v>
      </c>
      <c r="K106" s="21">
        <f t="shared" si="25"/>
        <v>0</v>
      </c>
      <c r="L106" s="21">
        <f t="shared" si="26"/>
        <v>0</v>
      </c>
      <c r="M106" s="21">
        <f t="shared" si="27"/>
        <v>0</v>
      </c>
      <c r="N106" s="14"/>
      <c r="O106" s="14"/>
      <c r="P106" s="14"/>
    </row>
    <row r="107" spans="1:16" ht="76.5" x14ac:dyDescent="0.2">
      <c r="A107" s="15" t="s">
        <v>265</v>
      </c>
      <c r="B107" s="16" t="s">
        <v>266</v>
      </c>
      <c r="C107" s="17" t="s">
        <v>267</v>
      </c>
      <c r="D107" s="18" t="s">
        <v>18</v>
      </c>
      <c r="E107" s="19">
        <v>2</v>
      </c>
      <c r="F107" s="20"/>
      <c r="G107" s="20"/>
      <c r="H107" s="21">
        <f t="shared" si="22"/>
        <v>0</v>
      </c>
      <c r="I107" s="21">
        <f t="shared" si="23"/>
        <v>0</v>
      </c>
      <c r="J107" s="21">
        <f t="shared" si="24"/>
        <v>0</v>
      </c>
      <c r="K107" s="21">
        <f t="shared" si="25"/>
        <v>0</v>
      </c>
      <c r="L107" s="21">
        <f t="shared" si="26"/>
        <v>0</v>
      </c>
      <c r="M107" s="21">
        <f t="shared" si="27"/>
        <v>0</v>
      </c>
      <c r="N107" s="14"/>
      <c r="O107" s="14"/>
      <c r="P107" s="14"/>
    </row>
    <row r="108" spans="1:16" ht="51" x14ac:dyDescent="0.2">
      <c r="A108" s="15" t="s">
        <v>268</v>
      </c>
      <c r="B108" s="16">
        <v>97660</v>
      </c>
      <c r="C108" s="17" t="s">
        <v>269</v>
      </c>
      <c r="D108" s="18" t="s">
        <v>18</v>
      </c>
      <c r="E108" s="19">
        <v>2</v>
      </c>
      <c r="F108" s="20"/>
      <c r="G108" s="20"/>
      <c r="H108" s="21">
        <f t="shared" si="22"/>
        <v>0</v>
      </c>
      <c r="I108" s="21">
        <f t="shared" si="23"/>
        <v>0</v>
      </c>
      <c r="J108" s="21">
        <f t="shared" si="24"/>
        <v>0</v>
      </c>
      <c r="K108" s="21">
        <f t="shared" si="25"/>
        <v>0</v>
      </c>
      <c r="L108" s="21">
        <f t="shared" si="26"/>
        <v>0</v>
      </c>
      <c r="M108" s="21">
        <f t="shared" si="27"/>
        <v>0</v>
      </c>
      <c r="N108" s="14"/>
      <c r="O108" s="14"/>
      <c r="P108" s="14"/>
    </row>
    <row r="109" spans="1:16" ht="51" x14ac:dyDescent="0.2">
      <c r="A109" s="15" t="s">
        <v>270</v>
      </c>
      <c r="B109" s="16">
        <v>97596</v>
      </c>
      <c r="C109" s="17" t="s">
        <v>271</v>
      </c>
      <c r="D109" s="18" t="s">
        <v>18</v>
      </c>
      <c r="E109" s="19">
        <v>2</v>
      </c>
      <c r="F109" s="20"/>
      <c r="G109" s="20"/>
      <c r="H109" s="21">
        <f t="shared" si="22"/>
        <v>0</v>
      </c>
      <c r="I109" s="21">
        <f t="shared" si="23"/>
        <v>0</v>
      </c>
      <c r="J109" s="21">
        <f t="shared" si="24"/>
        <v>0</v>
      </c>
      <c r="K109" s="21">
        <f t="shared" si="25"/>
        <v>0</v>
      </c>
      <c r="L109" s="21">
        <f t="shared" si="26"/>
        <v>0</v>
      </c>
      <c r="M109" s="21">
        <f t="shared" si="27"/>
        <v>0</v>
      </c>
      <c r="N109" s="14"/>
      <c r="O109" s="14"/>
      <c r="P109" s="14"/>
    </row>
    <row r="110" spans="1:16" ht="12.75" x14ac:dyDescent="0.2">
      <c r="A110" s="8" t="s">
        <v>272</v>
      </c>
      <c r="B110" s="9"/>
      <c r="C110" s="10" t="s">
        <v>273</v>
      </c>
      <c r="D110" s="11"/>
      <c r="E110" s="11"/>
      <c r="F110" s="12"/>
      <c r="G110" s="12"/>
      <c r="H110" s="11"/>
      <c r="I110" s="13">
        <f t="shared" ref="I110:M110" si="28">SUM(I111:I130)</f>
        <v>0</v>
      </c>
      <c r="J110" s="13">
        <f t="shared" si="28"/>
        <v>0</v>
      </c>
      <c r="K110" s="13">
        <f t="shared" si="28"/>
        <v>0</v>
      </c>
      <c r="L110" s="13">
        <f t="shared" si="28"/>
        <v>0</v>
      </c>
      <c r="M110" s="13">
        <f t="shared" si="28"/>
        <v>0</v>
      </c>
      <c r="N110" s="14"/>
      <c r="O110" s="14"/>
      <c r="P110" s="14"/>
    </row>
    <row r="111" spans="1:16" ht="38.25" x14ac:dyDescent="0.2">
      <c r="A111" s="15" t="s">
        <v>274</v>
      </c>
      <c r="B111" s="16" t="s">
        <v>275</v>
      </c>
      <c r="C111" s="17" t="s">
        <v>276</v>
      </c>
      <c r="D111" s="18" t="s">
        <v>18</v>
      </c>
      <c r="E111" s="19">
        <v>1</v>
      </c>
      <c r="F111" s="20"/>
      <c r="G111" s="20"/>
      <c r="H111" s="21">
        <f t="shared" ref="H111:H130" si="29">F111+G111</f>
        <v>0</v>
      </c>
      <c r="I111" s="21">
        <f t="shared" ref="I111:I130" si="30">E111*F111</f>
        <v>0</v>
      </c>
      <c r="J111" s="21">
        <f t="shared" ref="J111:J130" si="31">E111*G111</f>
        <v>0</v>
      </c>
      <c r="K111" s="21">
        <f t="shared" ref="K111:K130" si="32">(J111+I111)</f>
        <v>0</v>
      </c>
      <c r="L111" s="21">
        <f t="shared" ref="L111:L130" si="33">K111*$F$271</f>
        <v>0</v>
      </c>
      <c r="M111" s="21">
        <f t="shared" ref="M111:M130" si="34">(L111+K111)</f>
        <v>0</v>
      </c>
      <c r="N111" s="14"/>
      <c r="O111" s="14"/>
      <c r="P111" s="14"/>
    </row>
    <row r="112" spans="1:16" ht="76.5" x14ac:dyDescent="0.2">
      <c r="A112" s="15" t="s">
        <v>277</v>
      </c>
      <c r="B112" s="16" t="s">
        <v>278</v>
      </c>
      <c r="C112" s="17" t="s">
        <v>279</v>
      </c>
      <c r="D112" s="18" t="s">
        <v>18</v>
      </c>
      <c r="E112" s="19">
        <v>1</v>
      </c>
      <c r="F112" s="20"/>
      <c r="G112" s="20"/>
      <c r="H112" s="21">
        <f t="shared" si="29"/>
        <v>0</v>
      </c>
      <c r="I112" s="21">
        <f t="shared" si="30"/>
        <v>0</v>
      </c>
      <c r="J112" s="21">
        <f t="shared" si="31"/>
        <v>0</v>
      </c>
      <c r="K112" s="21">
        <f t="shared" si="32"/>
        <v>0</v>
      </c>
      <c r="L112" s="21">
        <f t="shared" si="33"/>
        <v>0</v>
      </c>
      <c r="M112" s="21">
        <f t="shared" si="34"/>
        <v>0</v>
      </c>
      <c r="N112" s="14"/>
      <c r="O112" s="14"/>
      <c r="P112" s="14"/>
    </row>
    <row r="113" spans="1:16" ht="76.5" x14ac:dyDescent="0.2">
      <c r="A113" s="15" t="s">
        <v>280</v>
      </c>
      <c r="B113" s="16" t="s">
        <v>281</v>
      </c>
      <c r="C113" s="17" t="s">
        <v>282</v>
      </c>
      <c r="D113" s="18" t="s">
        <v>18</v>
      </c>
      <c r="E113" s="19">
        <v>5</v>
      </c>
      <c r="F113" s="20"/>
      <c r="G113" s="20"/>
      <c r="H113" s="21">
        <f t="shared" si="29"/>
        <v>0</v>
      </c>
      <c r="I113" s="21">
        <f t="shared" si="30"/>
        <v>0</v>
      </c>
      <c r="J113" s="21">
        <f t="shared" si="31"/>
        <v>0</v>
      </c>
      <c r="K113" s="21">
        <f t="shared" si="32"/>
        <v>0</v>
      </c>
      <c r="L113" s="21">
        <f t="shared" si="33"/>
        <v>0</v>
      </c>
      <c r="M113" s="21">
        <f t="shared" si="34"/>
        <v>0</v>
      </c>
      <c r="N113" s="14"/>
      <c r="O113" s="14"/>
      <c r="P113" s="14"/>
    </row>
    <row r="114" spans="1:16" ht="89.25" x14ac:dyDescent="0.2">
      <c r="A114" s="15" t="s">
        <v>283</v>
      </c>
      <c r="B114" s="16" t="s">
        <v>284</v>
      </c>
      <c r="C114" s="17" t="s">
        <v>285</v>
      </c>
      <c r="D114" s="18" t="s">
        <v>22</v>
      </c>
      <c r="E114" s="19">
        <v>0.27</v>
      </c>
      <c r="F114" s="20"/>
      <c r="G114" s="20"/>
      <c r="H114" s="21">
        <f t="shared" si="29"/>
        <v>0</v>
      </c>
      <c r="I114" s="21">
        <f t="shared" si="30"/>
        <v>0</v>
      </c>
      <c r="J114" s="21">
        <f t="shared" si="31"/>
        <v>0</v>
      </c>
      <c r="K114" s="21">
        <f t="shared" si="32"/>
        <v>0</v>
      </c>
      <c r="L114" s="21">
        <f t="shared" si="33"/>
        <v>0</v>
      </c>
      <c r="M114" s="21">
        <f t="shared" si="34"/>
        <v>0</v>
      </c>
      <c r="N114" s="14"/>
      <c r="O114" s="14"/>
      <c r="P114" s="14"/>
    </row>
    <row r="115" spans="1:16" ht="76.5" x14ac:dyDescent="0.2">
      <c r="A115" s="15" t="s">
        <v>286</v>
      </c>
      <c r="B115" s="16" t="s">
        <v>287</v>
      </c>
      <c r="C115" s="17" t="s">
        <v>288</v>
      </c>
      <c r="D115" s="18" t="s">
        <v>18</v>
      </c>
      <c r="E115" s="19">
        <v>1</v>
      </c>
      <c r="F115" s="20"/>
      <c r="G115" s="20"/>
      <c r="H115" s="21">
        <f t="shared" si="29"/>
        <v>0</v>
      </c>
      <c r="I115" s="21">
        <f t="shared" si="30"/>
        <v>0</v>
      </c>
      <c r="J115" s="21">
        <f t="shared" si="31"/>
        <v>0</v>
      </c>
      <c r="K115" s="21">
        <f t="shared" si="32"/>
        <v>0</v>
      </c>
      <c r="L115" s="21">
        <f t="shared" si="33"/>
        <v>0</v>
      </c>
      <c r="M115" s="21">
        <f t="shared" si="34"/>
        <v>0</v>
      </c>
      <c r="N115" s="14"/>
      <c r="O115" s="14"/>
      <c r="P115" s="14"/>
    </row>
    <row r="116" spans="1:16" ht="76.5" x14ac:dyDescent="0.2">
      <c r="A116" s="15" t="s">
        <v>289</v>
      </c>
      <c r="B116" s="16" t="s">
        <v>290</v>
      </c>
      <c r="C116" s="17" t="s">
        <v>291</v>
      </c>
      <c r="D116" s="18" t="s">
        <v>18</v>
      </c>
      <c r="E116" s="19">
        <v>1</v>
      </c>
      <c r="F116" s="20"/>
      <c r="G116" s="20"/>
      <c r="H116" s="21">
        <f t="shared" si="29"/>
        <v>0</v>
      </c>
      <c r="I116" s="21">
        <f t="shared" si="30"/>
        <v>0</v>
      </c>
      <c r="J116" s="21">
        <f t="shared" si="31"/>
        <v>0</v>
      </c>
      <c r="K116" s="21">
        <f t="shared" si="32"/>
        <v>0</v>
      </c>
      <c r="L116" s="21">
        <f t="shared" si="33"/>
        <v>0</v>
      </c>
      <c r="M116" s="21">
        <f t="shared" si="34"/>
        <v>0</v>
      </c>
      <c r="N116" s="14"/>
      <c r="O116" s="14"/>
      <c r="P116" s="14"/>
    </row>
    <row r="117" spans="1:16" ht="76.5" x14ac:dyDescent="0.2">
      <c r="A117" s="15" t="s">
        <v>292</v>
      </c>
      <c r="B117" s="16" t="s">
        <v>293</v>
      </c>
      <c r="C117" s="17" t="s">
        <v>294</v>
      </c>
      <c r="D117" s="18" t="s">
        <v>18</v>
      </c>
      <c r="E117" s="19">
        <v>1</v>
      </c>
      <c r="F117" s="20"/>
      <c r="G117" s="20"/>
      <c r="H117" s="21">
        <f t="shared" si="29"/>
        <v>0</v>
      </c>
      <c r="I117" s="21">
        <f t="shared" si="30"/>
        <v>0</v>
      </c>
      <c r="J117" s="21">
        <f t="shared" si="31"/>
        <v>0</v>
      </c>
      <c r="K117" s="21">
        <f t="shared" si="32"/>
        <v>0</v>
      </c>
      <c r="L117" s="21">
        <f t="shared" si="33"/>
        <v>0</v>
      </c>
      <c r="M117" s="21">
        <f t="shared" si="34"/>
        <v>0</v>
      </c>
      <c r="N117" s="14"/>
      <c r="O117" s="14"/>
      <c r="P117" s="14"/>
    </row>
    <row r="118" spans="1:16" ht="76.5" x14ac:dyDescent="0.2">
      <c r="A118" s="15" t="s">
        <v>295</v>
      </c>
      <c r="B118" s="16" t="s">
        <v>296</v>
      </c>
      <c r="C118" s="17" t="s">
        <v>297</v>
      </c>
      <c r="D118" s="18" t="s">
        <v>18</v>
      </c>
      <c r="E118" s="19">
        <v>1</v>
      </c>
      <c r="F118" s="20"/>
      <c r="G118" s="20"/>
      <c r="H118" s="21">
        <f t="shared" si="29"/>
        <v>0</v>
      </c>
      <c r="I118" s="21">
        <f t="shared" si="30"/>
        <v>0</v>
      </c>
      <c r="J118" s="21">
        <f t="shared" si="31"/>
        <v>0</v>
      </c>
      <c r="K118" s="21">
        <f t="shared" si="32"/>
        <v>0</v>
      </c>
      <c r="L118" s="21">
        <f t="shared" si="33"/>
        <v>0</v>
      </c>
      <c r="M118" s="21">
        <f t="shared" si="34"/>
        <v>0</v>
      </c>
      <c r="N118" s="14"/>
      <c r="O118" s="14"/>
      <c r="P118" s="14"/>
    </row>
    <row r="119" spans="1:16" ht="76.5" x14ac:dyDescent="0.2">
      <c r="A119" s="15" t="s">
        <v>298</v>
      </c>
      <c r="B119" s="16" t="s">
        <v>299</v>
      </c>
      <c r="C119" s="17" t="s">
        <v>300</v>
      </c>
      <c r="D119" s="18" t="s">
        <v>18</v>
      </c>
      <c r="E119" s="19">
        <v>14</v>
      </c>
      <c r="F119" s="20"/>
      <c r="G119" s="20"/>
      <c r="H119" s="21">
        <f t="shared" si="29"/>
        <v>0</v>
      </c>
      <c r="I119" s="21">
        <f t="shared" si="30"/>
        <v>0</v>
      </c>
      <c r="J119" s="21">
        <f t="shared" si="31"/>
        <v>0</v>
      </c>
      <c r="K119" s="21">
        <f t="shared" si="32"/>
        <v>0</v>
      </c>
      <c r="L119" s="21">
        <f t="shared" si="33"/>
        <v>0</v>
      </c>
      <c r="M119" s="21">
        <f t="shared" si="34"/>
        <v>0</v>
      </c>
      <c r="N119" s="14"/>
      <c r="O119" s="14"/>
      <c r="P119" s="14"/>
    </row>
    <row r="120" spans="1:16" ht="89.25" x14ac:dyDescent="0.2">
      <c r="A120" s="15" t="s">
        <v>301</v>
      </c>
      <c r="B120" s="16" t="s">
        <v>302</v>
      </c>
      <c r="C120" s="17" t="s">
        <v>303</v>
      </c>
      <c r="D120" s="18" t="s">
        <v>304</v>
      </c>
      <c r="E120" s="19">
        <v>1</v>
      </c>
      <c r="F120" s="20"/>
      <c r="G120" s="20"/>
      <c r="H120" s="21">
        <f t="shared" si="29"/>
        <v>0</v>
      </c>
      <c r="I120" s="21">
        <f t="shared" si="30"/>
        <v>0</v>
      </c>
      <c r="J120" s="21">
        <f t="shared" si="31"/>
        <v>0</v>
      </c>
      <c r="K120" s="21">
        <f t="shared" si="32"/>
        <v>0</v>
      </c>
      <c r="L120" s="21">
        <f t="shared" si="33"/>
        <v>0</v>
      </c>
      <c r="M120" s="21">
        <f t="shared" si="34"/>
        <v>0</v>
      </c>
      <c r="N120" s="14"/>
      <c r="O120" s="14"/>
      <c r="P120" s="14"/>
    </row>
    <row r="121" spans="1:16" ht="51" x14ac:dyDescent="0.2">
      <c r="A121" s="15" t="s">
        <v>305</v>
      </c>
      <c r="B121" s="16" t="s">
        <v>306</v>
      </c>
      <c r="C121" s="17" t="s">
        <v>307</v>
      </c>
      <c r="D121" s="18" t="s">
        <v>304</v>
      </c>
      <c r="E121" s="19">
        <v>1</v>
      </c>
      <c r="F121" s="20"/>
      <c r="G121" s="20"/>
      <c r="H121" s="21">
        <f t="shared" si="29"/>
        <v>0</v>
      </c>
      <c r="I121" s="21">
        <f t="shared" si="30"/>
        <v>0</v>
      </c>
      <c r="J121" s="21">
        <f t="shared" si="31"/>
        <v>0</v>
      </c>
      <c r="K121" s="21">
        <f t="shared" si="32"/>
        <v>0</v>
      </c>
      <c r="L121" s="21">
        <f t="shared" si="33"/>
        <v>0</v>
      </c>
      <c r="M121" s="21">
        <f t="shared" si="34"/>
        <v>0</v>
      </c>
      <c r="N121" s="14"/>
      <c r="O121" s="14"/>
      <c r="P121" s="14"/>
    </row>
    <row r="122" spans="1:16" ht="76.5" x14ac:dyDescent="0.2">
      <c r="A122" s="15" t="s">
        <v>308</v>
      </c>
      <c r="B122" s="16">
        <v>92687</v>
      </c>
      <c r="C122" s="17" t="s">
        <v>309</v>
      </c>
      <c r="D122" s="18" t="s">
        <v>35</v>
      </c>
      <c r="E122" s="19">
        <v>1</v>
      </c>
      <c r="F122" s="20"/>
      <c r="G122" s="20"/>
      <c r="H122" s="21">
        <f t="shared" si="29"/>
        <v>0</v>
      </c>
      <c r="I122" s="21">
        <f t="shared" si="30"/>
        <v>0</v>
      </c>
      <c r="J122" s="21">
        <f t="shared" si="31"/>
        <v>0</v>
      </c>
      <c r="K122" s="21">
        <f t="shared" si="32"/>
        <v>0</v>
      </c>
      <c r="L122" s="21">
        <f t="shared" si="33"/>
        <v>0</v>
      </c>
      <c r="M122" s="21">
        <f t="shared" si="34"/>
        <v>0</v>
      </c>
      <c r="N122" s="14"/>
      <c r="O122" s="14"/>
      <c r="P122" s="14"/>
    </row>
    <row r="123" spans="1:16" ht="63.75" x14ac:dyDescent="0.2">
      <c r="A123" s="15" t="s">
        <v>310</v>
      </c>
      <c r="B123" s="16">
        <v>91173</v>
      </c>
      <c r="C123" s="17" t="s">
        <v>311</v>
      </c>
      <c r="D123" s="18" t="s">
        <v>35</v>
      </c>
      <c r="E123" s="19">
        <v>1</v>
      </c>
      <c r="F123" s="20"/>
      <c r="G123" s="20"/>
      <c r="H123" s="21">
        <f t="shared" si="29"/>
        <v>0</v>
      </c>
      <c r="I123" s="21">
        <f t="shared" si="30"/>
        <v>0</v>
      </c>
      <c r="J123" s="21">
        <f t="shared" si="31"/>
        <v>0</v>
      </c>
      <c r="K123" s="21">
        <f t="shared" si="32"/>
        <v>0</v>
      </c>
      <c r="L123" s="21">
        <f t="shared" si="33"/>
        <v>0</v>
      </c>
      <c r="M123" s="21">
        <f t="shared" si="34"/>
        <v>0</v>
      </c>
      <c r="N123" s="14"/>
      <c r="O123" s="14"/>
      <c r="P123" s="14"/>
    </row>
    <row r="124" spans="1:16" ht="51" x14ac:dyDescent="0.2">
      <c r="A124" s="15" t="s">
        <v>312</v>
      </c>
      <c r="B124" s="16">
        <v>100704</v>
      </c>
      <c r="C124" s="17" t="s">
        <v>313</v>
      </c>
      <c r="D124" s="18" t="s">
        <v>18</v>
      </c>
      <c r="E124" s="19">
        <v>1</v>
      </c>
      <c r="F124" s="20"/>
      <c r="G124" s="20"/>
      <c r="H124" s="21">
        <f t="shared" si="29"/>
        <v>0</v>
      </c>
      <c r="I124" s="21">
        <f t="shared" si="30"/>
        <v>0</v>
      </c>
      <c r="J124" s="21">
        <f t="shared" si="31"/>
        <v>0</v>
      </c>
      <c r="K124" s="21">
        <f t="shared" si="32"/>
        <v>0</v>
      </c>
      <c r="L124" s="21">
        <f t="shared" si="33"/>
        <v>0</v>
      </c>
      <c r="M124" s="21">
        <f t="shared" si="34"/>
        <v>0</v>
      </c>
      <c r="N124" s="14"/>
      <c r="O124" s="14"/>
      <c r="P124" s="14"/>
    </row>
    <row r="125" spans="1:16" ht="51" x14ac:dyDescent="0.2">
      <c r="A125" s="15" t="s">
        <v>314</v>
      </c>
      <c r="B125" s="16" t="s">
        <v>315</v>
      </c>
      <c r="C125" s="17" t="s">
        <v>316</v>
      </c>
      <c r="D125" s="18" t="s">
        <v>22</v>
      </c>
      <c r="E125" s="19">
        <v>1</v>
      </c>
      <c r="F125" s="20"/>
      <c r="G125" s="20"/>
      <c r="H125" s="21">
        <f t="shared" si="29"/>
        <v>0</v>
      </c>
      <c r="I125" s="21">
        <f t="shared" si="30"/>
        <v>0</v>
      </c>
      <c r="J125" s="21">
        <f t="shared" si="31"/>
        <v>0</v>
      </c>
      <c r="K125" s="21">
        <f t="shared" si="32"/>
        <v>0</v>
      </c>
      <c r="L125" s="21">
        <f t="shared" si="33"/>
        <v>0</v>
      </c>
      <c r="M125" s="21">
        <f t="shared" si="34"/>
        <v>0</v>
      </c>
      <c r="N125" s="14"/>
      <c r="O125" s="14"/>
      <c r="P125" s="14"/>
    </row>
    <row r="126" spans="1:16" ht="38.25" x14ac:dyDescent="0.2">
      <c r="A126" s="15" t="s">
        <v>317</v>
      </c>
      <c r="B126" s="16" t="s">
        <v>318</v>
      </c>
      <c r="C126" s="17" t="s">
        <v>319</v>
      </c>
      <c r="D126" s="18" t="s">
        <v>18</v>
      </c>
      <c r="E126" s="19">
        <v>1</v>
      </c>
      <c r="F126" s="20"/>
      <c r="G126" s="20"/>
      <c r="H126" s="21">
        <f t="shared" si="29"/>
        <v>0</v>
      </c>
      <c r="I126" s="21">
        <f t="shared" si="30"/>
        <v>0</v>
      </c>
      <c r="J126" s="21">
        <f t="shared" si="31"/>
        <v>0</v>
      </c>
      <c r="K126" s="21">
        <f t="shared" si="32"/>
        <v>0</v>
      </c>
      <c r="L126" s="21">
        <f t="shared" si="33"/>
        <v>0</v>
      </c>
      <c r="M126" s="21">
        <f t="shared" si="34"/>
        <v>0</v>
      </c>
      <c r="N126" s="14"/>
      <c r="O126" s="14"/>
      <c r="P126" s="14"/>
    </row>
    <row r="127" spans="1:16" ht="25.5" x14ac:dyDescent="0.2">
      <c r="A127" s="15" t="s">
        <v>320</v>
      </c>
      <c r="B127" s="16" t="s">
        <v>321</v>
      </c>
      <c r="C127" s="17" t="s">
        <v>322</v>
      </c>
      <c r="D127" s="18" t="s">
        <v>18</v>
      </c>
      <c r="E127" s="19">
        <v>1</v>
      </c>
      <c r="F127" s="20"/>
      <c r="G127" s="20"/>
      <c r="H127" s="21">
        <f t="shared" si="29"/>
        <v>0</v>
      </c>
      <c r="I127" s="21">
        <f t="shared" si="30"/>
        <v>0</v>
      </c>
      <c r="J127" s="21">
        <f t="shared" si="31"/>
        <v>0</v>
      </c>
      <c r="K127" s="21">
        <f t="shared" si="32"/>
        <v>0</v>
      </c>
      <c r="L127" s="21">
        <f t="shared" si="33"/>
        <v>0</v>
      </c>
      <c r="M127" s="21">
        <f t="shared" si="34"/>
        <v>0</v>
      </c>
      <c r="N127" s="14"/>
      <c r="O127" s="14"/>
      <c r="P127" s="14"/>
    </row>
    <row r="128" spans="1:16" ht="63.75" x14ac:dyDescent="0.2">
      <c r="A128" s="15" t="s">
        <v>323</v>
      </c>
      <c r="B128" s="16">
        <v>91926</v>
      </c>
      <c r="C128" s="17" t="s">
        <v>324</v>
      </c>
      <c r="D128" s="18" t="s">
        <v>35</v>
      </c>
      <c r="E128" s="19">
        <v>30</v>
      </c>
      <c r="F128" s="20"/>
      <c r="G128" s="20"/>
      <c r="H128" s="21">
        <f t="shared" si="29"/>
        <v>0</v>
      </c>
      <c r="I128" s="21">
        <f t="shared" si="30"/>
        <v>0</v>
      </c>
      <c r="J128" s="21">
        <f t="shared" si="31"/>
        <v>0</v>
      </c>
      <c r="K128" s="21">
        <f t="shared" si="32"/>
        <v>0</v>
      </c>
      <c r="L128" s="21">
        <f t="shared" si="33"/>
        <v>0</v>
      </c>
      <c r="M128" s="21">
        <f t="shared" si="34"/>
        <v>0</v>
      </c>
      <c r="N128" s="14"/>
      <c r="O128" s="14"/>
      <c r="P128" s="14"/>
    </row>
    <row r="129" spans="1:16" ht="51" x14ac:dyDescent="0.2">
      <c r="A129" s="15" t="s">
        <v>325</v>
      </c>
      <c r="B129" s="16" t="s">
        <v>326</v>
      </c>
      <c r="C129" s="17" t="s">
        <v>327</v>
      </c>
      <c r="D129" s="18" t="s">
        <v>18</v>
      </c>
      <c r="E129" s="19">
        <v>10</v>
      </c>
      <c r="F129" s="20"/>
      <c r="G129" s="20"/>
      <c r="H129" s="21">
        <f t="shared" si="29"/>
        <v>0</v>
      </c>
      <c r="I129" s="21">
        <f t="shared" si="30"/>
        <v>0</v>
      </c>
      <c r="J129" s="21">
        <f t="shared" si="31"/>
        <v>0</v>
      </c>
      <c r="K129" s="21">
        <f t="shared" si="32"/>
        <v>0</v>
      </c>
      <c r="L129" s="21">
        <f t="shared" si="33"/>
        <v>0</v>
      </c>
      <c r="M129" s="21">
        <f t="shared" si="34"/>
        <v>0</v>
      </c>
      <c r="N129" s="14"/>
      <c r="O129" s="14"/>
      <c r="P129" s="14"/>
    </row>
    <row r="130" spans="1:16" ht="51" x14ac:dyDescent="0.2">
      <c r="A130" s="15" t="s">
        <v>328</v>
      </c>
      <c r="B130" s="16">
        <v>97599</v>
      </c>
      <c r="C130" s="17" t="s">
        <v>329</v>
      </c>
      <c r="D130" s="18" t="s">
        <v>18</v>
      </c>
      <c r="E130" s="19">
        <v>10</v>
      </c>
      <c r="F130" s="20"/>
      <c r="G130" s="20"/>
      <c r="H130" s="21">
        <f t="shared" si="29"/>
        <v>0</v>
      </c>
      <c r="I130" s="21">
        <f t="shared" si="30"/>
        <v>0</v>
      </c>
      <c r="J130" s="21">
        <f t="shared" si="31"/>
        <v>0</v>
      </c>
      <c r="K130" s="21">
        <f t="shared" si="32"/>
        <v>0</v>
      </c>
      <c r="L130" s="21">
        <f t="shared" si="33"/>
        <v>0</v>
      </c>
      <c r="M130" s="21">
        <f t="shared" si="34"/>
        <v>0</v>
      </c>
      <c r="N130" s="14"/>
      <c r="O130" s="14"/>
      <c r="P130" s="14"/>
    </row>
    <row r="131" spans="1:16" ht="12.75" x14ac:dyDescent="0.2">
      <c r="A131" s="8" t="s">
        <v>330</v>
      </c>
      <c r="B131" s="9"/>
      <c r="C131" s="10" t="s">
        <v>331</v>
      </c>
      <c r="D131" s="11"/>
      <c r="E131" s="11"/>
      <c r="F131" s="12"/>
      <c r="G131" s="12"/>
      <c r="H131" s="11"/>
      <c r="I131" s="13">
        <f t="shared" ref="I131:M131" si="35">SUM(I132:I154)</f>
        <v>0</v>
      </c>
      <c r="J131" s="13">
        <f t="shared" si="35"/>
        <v>0</v>
      </c>
      <c r="K131" s="13">
        <f t="shared" si="35"/>
        <v>0</v>
      </c>
      <c r="L131" s="13">
        <f t="shared" si="35"/>
        <v>0</v>
      </c>
      <c r="M131" s="13">
        <f t="shared" si="35"/>
        <v>0</v>
      </c>
      <c r="N131" s="14"/>
      <c r="O131" s="14"/>
      <c r="P131" s="14"/>
    </row>
    <row r="132" spans="1:16" ht="38.25" x14ac:dyDescent="0.2">
      <c r="A132" s="15" t="s">
        <v>332</v>
      </c>
      <c r="B132" s="16">
        <v>53878</v>
      </c>
      <c r="C132" s="17" t="s">
        <v>333</v>
      </c>
      <c r="D132" s="18" t="s">
        <v>35</v>
      </c>
      <c r="E132" s="19">
        <v>17.2</v>
      </c>
      <c r="F132" s="20"/>
      <c r="G132" s="20"/>
      <c r="H132" s="21">
        <f t="shared" ref="H132:H154" si="36">F132+G132</f>
        <v>0</v>
      </c>
      <c r="I132" s="21">
        <f t="shared" ref="I132:I154" si="37">E132*F132</f>
        <v>0</v>
      </c>
      <c r="J132" s="21">
        <f t="shared" ref="J132:J154" si="38">E132*G132</f>
        <v>0</v>
      </c>
      <c r="K132" s="21">
        <f t="shared" ref="K132:K154" si="39">(J132+I132)</f>
        <v>0</v>
      </c>
      <c r="L132" s="21">
        <f t="shared" ref="L132:L154" si="40">K132*$F$271</f>
        <v>0</v>
      </c>
      <c r="M132" s="21">
        <f t="shared" ref="M132:M154" si="41">(L132+K132)</f>
        <v>0</v>
      </c>
      <c r="N132" s="14"/>
      <c r="O132" s="14"/>
      <c r="P132" s="14"/>
    </row>
    <row r="133" spans="1:16" ht="38.25" x14ac:dyDescent="0.2">
      <c r="A133" s="15" t="s">
        <v>334</v>
      </c>
      <c r="B133" s="16" t="s">
        <v>335</v>
      </c>
      <c r="C133" s="17" t="s">
        <v>336</v>
      </c>
      <c r="D133" s="18" t="s">
        <v>22</v>
      </c>
      <c r="E133" s="19">
        <v>2.0299999999999998</v>
      </c>
      <c r="F133" s="20"/>
      <c r="G133" s="20"/>
      <c r="H133" s="21">
        <f t="shared" si="36"/>
        <v>0</v>
      </c>
      <c r="I133" s="21">
        <f t="shared" si="37"/>
        <v>0</v>
      </c>
      <c r="J133" s="21">
        <f t="shared" si="38"/>
        <v>0</v>
      </c>
      <c r="K133" s="21">
        <f t="shared" si="39"/>
        <v>0</v>
      </c>
      <c r="L133" s="21">
        <f t="shared" si="40"/>
        <v>0</v>
      </c>
      <c r="M133" s="21">
        <f t="shared" si="41"/>
        <v>0</v>
      </c>
      <c r="N133" s="14"/>
      <c r="O133" s="14"/>
      <c r="P133" s="14"/>
    </row>
    <row r="134" spans="1:16" ht="63.75" x14ac:dyDescent="0.2">
      <c r="A134" s="15" t="s">
        <v>337</v>
      </c>
      <c r="B134" s="16">
        <v>104166</v>
      </c>
      <c r="C134" s="17" t="s">
        <v>338</v>
      </c>
      <c r="D134" s="18" t="s">
        <v>35</v>
      </c>
      <c r="E134" s="19">
        <v>10</v>
      </c>
      <c r="F134" s="20"/>
      <c r="G134" s="20"/>
      <c r="H134" s="21">
        <f t="shared" si="36"/>
        <v>0</v>
      </c>
      <c r="I134" s="21">
        <f t="shared" si="37"/>
        <v>0</v>
      </c>
      <c r="J134" s="21">
        <f t="shared" si="38"/>
        <v>0</v>
      </c>
      <c r="K134" s="21">
        <f t="shared" si="39"/>
        <v>0</v>
      </c>
      <c r="L134" s="21">
        <f t="shared" si="40"/>
        <v>0</v>
      </c>
      <c r="M134" s="21">
        <f t="shared" si="41"/>
        <v>0</v>
      </c>
      <c r="N134" s="14"/>
      <c r="O134" s="14"/>
      <c r="P134" s="14"/>
    </row>
    <row r="135" spans="1:16" ht="51" x14ac:dyDescent="0.2">
      <c r="A135" s="15" t="s">
        <v>339</v>
      </c>
      <c r="B135" s="16">
        <v>91192</v>
      </c>
      <c r="C135" s="17" t="s">
        <v>340</v>
      </c>
      <c r="D135" s="18" t="s">
        <v>18</v>
      </c>
      <c r="E135" s="19">
        <v>2</v>
      </c>
      <c r="F135" s="20"/>
      <c r="G135" s="20"/>
      <c r="H135" s="21">
        <f t="shared" si="36"/>
        <v>0</v>
      </c>
      <c r="I135" s="21">
        <f t="shared" si="37"/>
        <v>0</v>
      </c>
      <c r="J135" s="21">
        <f t="shared" si="38"/>
        <v>0</v>
      </c>
      <c r="K135" s="21">
        <f t="shared" si="39"/>
        <v>0</v>
      </c>
      <c r="L135" s="21">
        <f t="shared" si="40"/>
        <v>0</v>
      </c>
      <c r="M135" s="21">
        <f t="shared" si="41"/>
        <v>0</v>
      </c>
      <c r="N135" s="14"/>
      <c r="O135" s="14"/>
      <c r="P135" s="14"/>
    </row>
    <row r="136" spans="1:16" ht="51" x14ac:dyDescent="0.2">
      <c r="A136" s="15" t="s">
        <v>341</v>
      </c>
      <c r="B136" s="16">
        <v>93358</v>
      </c>
      <c r="C136" s="17" t="s">
        <v>342</v>
      </c>
      <c r="D136" s="18" t="s">
        <v>38</v>
      </c>
      <c r="E136" s="19">
        <v>0.9</v>
      </c>
      <c r="F136" s="20"/>
      <c r="G136" s="20"/>
      <c r="H136" s="21">
        <f t="shared" si="36"/>
        <v>0</v>
      </c>
      <c r="I136" s="21">
        <f t="shared" si="37"/>
        <v>0</v>
      </c>
      <c r="J136" s="21">
        <f t="shared" si="38"/>
        <v>0</v>
      </c>
      <c r="K136" s="21">
        <f t="shared" si="39"/>
        <v>0</v>
      </c>
      <c r="L136" s="21">
        <f t="shared" si="40"/>
        <v>0</v>
      </c>
      <c r="M136" s="21">
        <f t="shared" si="41"/>
        <v>0</v>
      </c>
      <c r="N136" s="14"/>
      <c r="O136" s="14"/>
      <c r="P136" s="14"/>
    </row>
    <row r="137" spans="1:16" ht="51" x14ac:dyDescent="0.2">
      <c r="A137" s="15" t="s">
        <v>343</v>
      </c>
      <c r="B137" s="16">
        <v>93382</v>
      </c>
      <c r="C137" s="17" t="s">
        <v>344</v>
      </c>
      <c r="D137" s="18" t="s">
        <v>38</v>
      </c>
      <c r="E137" s="19">
        <v>0.9</v>
      </c>
      <c r="F137" s="20"/>
      <c r="G137" s="20"/>
      <c r="H137" s="21">
        <f t="shared" si="36"/>
        <v>0</v>
      </c>
      <c r="I137" s="21">
        <f t="shared" si="37"/>
        <v>0</v>
      </c>
      <c r="J137" s="21">
        <f t="shared" si="38"/>
        <v>0</v>
      </c>
      <c r="K137" s="21">
        <f t="shared" si="39"/>
        <v>0</v>
      </c>
      <c r="L137" s="21">
        <f t="shared" si="40"/>
        <v>0</v>
      </c>
      <c r="M137" s="21">
        <f t="shared" si="41"/>
        <v>0</v>
      </c>
      <c r="N137" s="14"/>
      <c r="O137" s="14"/>
      <c r="P137" s="14"/>
    </row>
    <row r="138" spans="1:16" ht="63.75" x14ac:dyDescent="0.2">
      <c r="A138" s="15" t="s">
        <v>345</v>
      </c>
      <c r="B138" s="16">
        <v>97895</v>
      </c>
      <c r="C138" s="17" t="s">
        <v>346</v>
      </c>
      <c r="D138" s="18" t="s">
        <v>18</v>
      </c>
      <c r="E138" s="19">
        <v>1</v>
      </c>
      <c r="F138" s="20"/>
      <c r="G138" s="20"/>
      <c r="H138" s="21">
        <f t="shared" si="36"/>
        <v>0</v>
      </c>
      <c r="I138" s="21">
        <f t="shared" si="37"/>
        <v>0</v>
      </c>
      <c r="J138" s="21">
        <f t="shared" si="38"/>
        <v>0</v>
      </c>
      <c r="K138" s="21">
        <f t="shared" si="39"/>
        <v>0</v>
      </c>
      <c r="L138" s="21">
        <f t="shared" si="40"/>
        <v>0</v>
      </c>
      <c r="M138" s="21">
        <f t="shared" si="41"/>
        <v>0</v>
      </c>
      <c r="N138" s="14"/>
      <c r="O138" s="14"/>
      <c r="P138" s="14"/>
    </row>
    <row r="139" spans="1:16" ht="38.25" x14ac:dyDescent="0.2">
      <c r="A139" s="15" t="s">
        <v>347</v>
      </c>
      <c r="B139" s="16">
        <v>98524</v>
      </c>
      <c r="C139" s="17" t="s">
        <v>348</v>
      </c>
      <c r="D139" s="18" t="s">
        <v>22</v>
      </c>
      <c r="E139" s="19">
        <v>224.11</v>
      </c>
      <c r="F139" s="20"/>
      <c r="G139" s="20"/>
      <c r="H139" s="21">
        <f t="shared" si="36"/>
        <v>0</v>
      </c>
      <c r="I139" s="21">
        <f t="shared" si="37"/>
        <v>0</v>
      </c>
      <c r="J139" s="21">
        <f t="shared" si="38"/>
        <v>0</v>
      </c>
      <c r="K139" s="21">
        <f t="shared" si="39"/>
        <v>0</v>
      </c>
      <c r="L139" s="21">
        <f t="shared" si="40"/>
        <v>0</v>
      </c>
      <c r="M139" s="21">
        <f t="shared" si="41"/>
        <v>0</v>
      </c>
      <c r="N139" s="14"/>
      <c r="O139" s="14"/>
      <c r="P139" s="14"/>
    </row>
    <row r="140" spans="1:16" ht="38.25" x14ac:dyDescent="0.2">
      <c r="A140" s="15" t="s">
        <v>349</v>
      </c>
      <c r="B140" s="16">
        <v>93358</v>
      </c>
      <c r="C140" s="17" t="s">
        <v>350</v>
      </c>
      <c r="D140" s="18" t="s">
        <v>38</v>
      </c>
      <c r="E140" s="19">
        <v>22.411000000000001</v>
      </c>
      <c r="F140" s="20"/>
      <c r="G140" s="20"/>
      <c r="H140" s="21">
        <f t="shared" si="36"/>
        <v>0</v>
      </c>
      <c r="I140" s="21">
        <f t="shared" si="37"/>
        <v>0</v>
      </c>
      <c r="J140" s="21">
        <f t="shared" si="38"/>
        <v>0</v>
      </c>
      <c r="K140" s="21">
        <f t="shared" si="39"/>
        <v>0</v>
      </c>
      <c r="L140" s="21">
        <f t="shared" si="40"/>
        <v>0</v>
      </c>
      <c r="M140" s="21">
        <f t="shared" si="41"/>
        <v>0</v>
      </c>
      <c r="N140" s="14"/>
      <c r="O140" s="14"/>
      <c r="P140" s="14"/>
    </row>
    <row r="141" spans="1:16" ht="76.5" x14ac:dyDescent="0.2">
      <c r="A141" s="15" t="s">
        <v>351</v>
      </c>
      <c r="B141" s="16">
        <v>97084</v>
      </c>
      <c r="C141" s="17" t="s">
        <v>352</v>
      </c>
      <c r="D141" s="18" t="s">
        <v>22</v>
      </c>
      <c r="E141" s="19">
        <v>224.11</v>
      </c>
      <c r="F141" s="20"/>
      <c r="G141" s="20"/>
      <c r="H141" s="21">
        <f t="shared" si="36"/>
        <v>0</v>
      </c>
      <c r="I141" s="21">
        <f t="shared" si="37"/>
        <v>0</v>
      </c>
      <c r="J141" s="21">
        <f t="shared" si="38"/>
        <v>0</v>
      </c>
      <c r="K141" s="21">
        <f t="shared" si="39"/>
        <v>0</v>
      </c>
      <c r="L141" s="21">
        <f t="shared" si="40"/>
        <v>0</v>
      </c>
      <c r="M141" s="21">
        <f t="shared" si="41"/>
        <v>0</v>
      </c>
      <c r="N141" s="14"/>
      <c r="O141" s="14"/>
      <c r="P141" s="14"/>
    </row>
    <row r="142" spans="1:16" ht="63.75" x14ac:dyDescent="0.2">
      <c r="A142" s="15" t="s">
        <v>353</v>
      </c>
      <c r="B142" s="16">
        <v>102360</v>
      </c>
      <c r="C142" s="17" t="s">
        <v>354</v>
      </c>
      <c r="D142" s="18" t="s">
        <v>38</v>
      </c>
      <c r="E142" s="19">
        <v>33.616500000000002</v>
      </c>
      <c r="F142" s="20"/>
      <c r="G142" s="20"/>
      <c r="H142" s="21">
        <f t="shared" si="36"/>
        <v>0</v>
      </c>
      <c r="I142" s="21">
        <f t="shared" si="37"/>
        <v>0</v>
      </c>
      <c r="J142" s="21">
        <f t="shared" si="38"/>
        <v>0</v>
      </c>
      <c r="K142" s="21">
        <f t="shared" si="39"/>
        <v>0</v>
      </c>
      <c r="L142" s="21">
        <f t="shared" si="40"/>
        <v>0</v>
      </c>
      <c r="M142" s="21">
        <f t="shared" si="41"/>
        <v>0</v>
      </c>
      <c r="N142" s="14"/>
      <c r="O142" s="14"/>
      <c r="P142" s="14"/>
    </row>
    <row r="143" spans="1:16" ht="63.75" x14ac:dyDescent="0.2">
      <c r="A143" s="15" t="s">
        <v>355</v>
      </c>
      <c r="B143" s="16">
        <v>92398</v>
      </c>
      <c r="C143" s="17" t="s">
        <v>356</v>
      </c>
      <c r="D143" s="18" t="s">
        <v>22</v>
      </c>
      <c r="E143" s="19">
        <v>224.11</v>
      </c>
      <c r="F143" s="20"/>
      <c r="G143" s="20"/>
      <c r="H143" s="21">
        <f t="shared" si="36"/>
        <v>0</v>
      </c>
      <c r="I143" s="21">
        <f t="shared" si="37"/>
        <v>0</v>
      </c>
      <c r="J143" s="21">
        <f t="shared" si="38"/>
        <v>0</v>
      </c>
      <c r="K143" s="21">
        <f t="shared" si="39"/>
        <v>0</v>
      </c>
      <c r="L143" s="21">
        <f t="shared" si="40"/>
        <v>0</v>
      </c>
      <c r="M143" s="21">
        <f t="shared" si="41"/>
        <v>0</v>
      </c>
      <c r="N143" s="14"/>
      <c r="O143" s="14"/>
      <c r="P143" s="14"/>
    </row>
    <row r="144" spans="1:16" ht="102" x14ac:dyDescent="0.2">
      <c r="A144" s="15" t="s">
        <v>357</v>
      </c>
      <c r="B144" s="16">
        <v>94273</v>
      </c>
      <c r="C144" s="17" t="s">
        <v>358</v>
      </c>
      <c r="D144" s="18" t="s">
        <v>35</v>
      </c>
      <c r="E144" s="19">
        <v>50</v>
      </c>
      <c r="F144" s="20"/>
      <c r="G144" s="20"/>
      <c r="H144" s="21">
        <f t="shared" si="36"/>
        <v>0</v>
      </c>
      <c r="I144" s="21">
        <f t="shared" si="37"/>
        <v>0</v>
      </c>
      <c r="J144" s="21">
        <f t="shared" si="38"/>
        <v>0</v>
      </c>
      <c r="K144" s="21">
        <f t="shared" si="39"/>
        <v>0</v>
      </c>
      <c r="L144" s="21">
        <f t="shared" si="40"/>
        <v>0</v>
      </c>
      <c r="M144" s="21">
        <f t="shared" si="41"/>
        <v>0</v>
      </c>
      <c r="N144" s="14"/>
      <c r="O144" s="14"/>
      <c r="P144" s="14"/>
    </row>
    <row r="145" spans="1:16" ht="38.25" x14ac:dyDescent="0.2">
      <c r="A145" s="15" t="s">
        <v>359</v>
      </c>
      <c r="B145" s="16">
        <v>84084</v>
      </c>
      <c r="C145" s="17" t="s">
        <v>360</v>
      </c>
      <c r="D145" s="18" t="s">
        <v>22</v>
      </c>
      <c r="E145" s="19">
        <v>214.52</v>
      </c>
      <c r="F145" s="20"/>
      <c r="G145" s="20"/>
      <c r="H145" s="21">
        <f t="shared" si="36"/>
        <v>0</v>
      </c>
      <c r="I145" s="21">
        <f t="shared" si="37"/>
        <v>0</v>
      </c>
      <c r="J145" s="21">
        <f t="shared" si="38"/>
        <v>0</v>
      </c>
      <c r="K145" s="21">
        <f t="shared" si="39"/>
        <v>0</v>
      </c>
      <c r="L145" s="21">
        <f t="shared" si="40"/>
        <v>0</v>
      </c>
      <c r="M145" s="21">
        <f t="shared" si="41"/>
        <v>0</v>
      </c>
      <c r="N145" s="14"/>
      <c r="O145" s="14"/>
      <c r="P145" s="14"/>
    </row>
    <row r="146" spans="1:16" ht="38.25" x14ac:dyDescent="0.2">
      <c r="A146" s="15" t="s">
        <v>361</v>
      </c>
      <c r="B146" s="16">
        <v>99814</v>
      </c>
      <c r="C146" s="17" t="s">
        <v>362</v>
      </c>
      <c r="D146" s="18" t="s">
        <v>22</v>
      </c>
      <c r="E146" s="19">
        <v>214.52</v>
      </c>
      <c r="F146" s="20"/>
      <c r="G146" s="20"/>
      <c r="H146" s="21">
        <f t="shared" si="36"/>
        <v>0</v>
      </c>
      <c r="I146" s="21">
        <f t="shared" si="37"/>
        <v>0</v>
      </c>
      <c r="J146" s="21">
        <f t="shared" si="38"/>
        <v>0</v>
      </c>
      <c r="K146" s="21">
        <f t="shared" si="39"/>
        <v>0</v>
      </c>
      <c r="L146" s="21">
        <f t="shared" si="40"/>
        <v>0</v>
      </c>
      <c r="M146" s="21">
        <f t="shared" si="41"/>
        <v>0</v>
      </c>
      <c r="N146" s="14"/>
      <c r="O146" s="14"/>
      <c r="P146" s="14"/>
    </row>
    <row r="147" spans="1:16" ht="38.25" x14ac:dyDescent="0.2">
      <c r="A147" s="15" t="s">
        <v>363</v>
      </c>
      <c r="B147" s="16" t="s">
        <v>364</v>
      </c>
      <c r="C147" s="17" t="s">
        <v>365</v>
      </c>
      <c r="D147" s="18" t="s">
        <v>22</v>
      </c>
      <c r="E147" s="19">
        <v>214.52</v>
      </c>
      <c r="F147" s="20"/>
      <c r="G147" s="20"/>
      <c r="H147" s="21">
        <f t="shared" si="36"/>
        <v>0</v>
      </c>
      <c r="I147" s="21">
        <f t="shared" si="37"/>
        <v>0</v>
      </c>
      <c r="J147" s="21">
        <f t="shared" si="38"/>
        <v>0</v>
      </c>
      <c r="K147" s="21">
        <f t="shared" si="39"/>
        <v>0</v>
      </c>
      <c r="L147" s="21">
        <f t="shared" si="40"/>
        <v>0</v>
      </c>
      <c r="M147" s="21">
        <f t="shared" si="41"/>
        <v>0</v>
      </c>
      <c r="N147" s="14"/>
      <c r="O147" s="14"/>
      <c r="P147" s="14"/>
    </row>
    <row r="148" spans="1:16" ht="76.5" x14ac:dyDescent="0.2">
      <c r="A148" s="15" t="s">
        <v>366</v>
      </c>
      <c r="B148" s="16" t="s">
        <v>62</v>
      </c>
      <c r="C148" s="17" t="s">
        <v>367</v>
      </c>
      <c r="D148" s="18" t="s">
        <v>35</v>
      </c>
      <c r="E148" s="19">
        <v>118.4</v>
      </c>
      <c r="F148" s="20"/>
      <c r="G148" s="20"/>
      <c r="H148" s="21">
        <f t="shared" si="36"/>
        <v>0</v>
      </c>
      <c r="I148" s="21">
        <f t="shared" si="37"/>
        <v>0</v>
      </c>
      <c r="J148" s="21">
        <f t="shared" si="38"/>
        <v>0</v>
      </c>
      <c r="K148" s="21">
        <f t="shared" si="39"/>
        <v>0</v>
      </c>
      <c r="L148" s="21">
        <f t="shared" si="40"/>
        <v>0</v>
      </c>
      <c r="M148" s="21">
        <f t="shared" si="41"/>
        <v>0</v>
      </c>
      <c r="N148" s="14"/>
      <c r="O148" s="14"/>
      <c r="P148" s="14"/>
    </row>
    <row r="149" spans="1:16" ht="38.25" x14ac:dyDescent="0.2">
      <c r="A149" s="15" t="s">
        <v>368</v>
      </c>
      <c r="B149" s="16">
        <v>103946</v>
      </c>
      <c r="C149" s="17" t="s">
        <v>369</v>
      </c>
      <c r="D149" s="18" t="s">
        <v>22</v>
      </c>
      <c r="E149" s="19">
        <v>51.5</v>
      </c>
      <c r="F149" s="20"/>
      <c r="G149" s="20"/>
      <c r="H149" s="21">
        <f t="shared" si="36"/>
        <v>0</v>
      </c>
      <c r="I149" s="21">
        <f t="shared" si="37"/>
        <v>0</v>
      </c>
      <c r="J149" s="21">
        <f t="shared" si="38"/>
        <v>0</v>
      </c>
      <c r="K149" s="21">
        <f t="shared" si="39"/>
        <v>0</v>
      </c>
      <c r="L149" s="21">
        <f t="shared" si="40"/>
        <v>0</v>
      </c>
      <c r="M149" s="21">
        <f t="shared" si="41"/>
        <v>0</v>
      </c>
      <c r="N149" s="14"/>
      <c r="O149" s="14"/>
      <c r="P149" s="14"/>
    </row>
    <row r="150" spans="1:16" ht="63.75" x14ac:dyDescent="0.2">
      <c r="A150" s="15" t="s">
        <v>370</v>
      </c>
      <c r="B150" s="16" t="s">
        <v>371</v>
      </c>
      <c r="C150" s="17" t="s">
        <v>372</v>
      </c>
      <c r="D150" s="18" t="s">
        <v>18</v>
      </c>
      <c r="E150" s="19">
        <v>2</v>
      </c>
      <c r="F150" s="20"/>
      <c r="G150" s="20"/>
      <c r="H150" s="21">
        <f t="shared" si="36"/>
        <v>0</v>
      </c>
      <c r="I150" s="21">
        <f t="shared" si="37"/>
        <v>0</v>
      </c>
      <c r="J150" s="21">
        <f t="shared" si="38"/>
        <v>0</v>
      </c>
      <c r="K150" s="21">
        <f t="shared" si="39"/>
        <v>0</v>
      </c>
      <c r="L150" s="21">
        <f t="shared" si="40"/>
        <v>0</v>
      </c>
      <c r="M150" s="21">
        <f t="shared" si="41"/>
        <v>0</v>
      </c>
      <c r="N150" s="14"/>
      <c r="O150" s="14"/>
      <c r="P150" s="14"/>
    </row>
    <row r="151" spans="1:16" ht="51" x14ac:dyDescent="0.2">
      <c r="A151" s="15" t="s">
        <v>373</v>
      </c>
      <c r="B151" s="16" t="s">
        <v>374</v>
      </c>
      <c r="C151" s="17" t="s">
        <v>375</v>
      </c>
      <c r="D151" s="18" t="s">
        <v>18</v>
      </c>
      <c r="E151" s="19">
        <v>2</v>
      </c>
      <c r="F151" s="20"/>
      <c r="G151" s="20"/>
      <c r="H151" s="21">
        <f t="shared" si="36"/>
        <v>0</v>
      </c>
      <c r="I151" s="21">
        <f t="shared" si="37"/>
        <v>0</v>
      </c>
      <c r="J151" s="21">
        <f t="shared" si="38"/>
        <v>0</v>
      </c>
      <c r="K151" s="21">
        <f t="shared" si="39"/>
        <v>0</v>
      </c>
      <c r="L151" s="21">
        <f t="shared" si="40"/>
        <v>0</v>
      </c>
      <c r="M151" s="21">
        <f t="shared" si="41"/>
        <v>0</v>
      </c>
      <c r="N151" s="14"/>
      <c r="O151" s="14"/>
      <c r="P151" s="14"/>
    </row>
    <row r="152" spans="1:16" ht="38.25" x14ac:dyDescent="0.2">
      <c r="A152" s="15" t="s">
        <v>376</v>
      </c>
      <c r="B152" s="16">
        <v>102491</v>
      </c>
      <c r="C152" s="17" t="s">
        <v>377</v>
      </c>
      <c r="D152" s="18" t="s">
        <v>22</v>
      </c>
      <c r="E152" s="19">
        <v>40</v>
      </c>
      <c r="F152" s="20"/>
      <c r="G152" s="20"/>
      <c r="H152" s="21">
        <f t="shared" si="36"/>
        <v>0</v>
      </c>
      <c r="I152" s="21">
        <f t="shared" si="37"/>
        <v>0</v>
      </c>
      <c r="J152" s="21">
        <f t="shared" si="38"/>
        <v>0</v>
      </c>
      <c r="K152" s="21">
        <f t="shared" si="39"/>
        <v>0</v>
      </c>
      <c r="L152" s="21">
        <f t="shared" si="40"/>
        <v>0</v>
      </c>
      <c r="M152" s="21">
        <f t="shared" si="41"/>
        <v>0</v>
      </c>
      <c r="N152" s="14"/>
      <c r="O152" s="14"/>
      <c r="P152" s="14"/>
    </row>
    <row r="153" spans="1:16" ht="38.25" x14ac:dyDescent="0.2">
      <c r="A153" s="15" t="s">
        <v>378</v>
      </c>
      <c r="B153" s="16">
        <v>102500</v>
      </c>
      <c r="C153" s="17" t="s">
        <v>379</v>
      </c>
      <c r="D153" s="18" t="s">
        <v>35</v>
      </c>
      <c r="E153" s="19">
        <v>35</v>
      </c>
      <c r="F153" s="20"/>
      <c r="G153" s="20"/>
      <c r="H153" s="21">
        <f t="shared" si="36"/>
        <v>0</v>
      </c>
      <c r="I153" s="21">
        <f t="shared" si="37"/>
        <v>0</v>
      </c>
      <c r="J153" s="21">
        <f t="shared" si="38"/>
        <v>0</v>
      </c>
      <c r="K153" s="21">
        <f t="shared" si="39"/>
        <v>0</v>
      </c>
      <c r="L153" s="21">
        <f t="shared" si="40"/>
        <v>0</v>
      </c>
      <c r="M153" s="21">
        <f t="shared" si="41"/>
        <v>0</v>
      </c>
      <c r="N153" s="14"/>
      <c r="O153" s="14"/>
      <c r="P153" s="14"/>
    </row>
    <row r="154" spans="1:16" ht="51" x14ac:dyDescent="0.2">
      <c r="A154" s="15" t="s">
        <v>380</v>
      </c>
      <c r="B154" s="16">
        <v>102513</v>
      </c>
      <c r="C154" s="17" t="s">
        <v>381</v>
      </c>
      <c r="D154" s="18" t="s">
        <v>22</v>
      </c>
      <c r="E154" s="19">
        <v>8.76</v>
      </c>
      <c r="F154" s="20"/>
      <c r="G154" s="20"/>
      <c r="H154" s="21">
        <f t="shared" si="36"/>
        <v>0</v>
      </c>
      <c r="I154" s="21">
        <f t="shared" si="37"/>
        <v>0</v>
      </c>
      <c r="J154" s="21">
        <f t="shared" si="38"/>
        <v>0</v>
      </c>
      <c r="K154" s="21">
        <f t="shared" si="39"/>
        <v>0</v>
      </c>
      <c r="L154" s="21">
        <f t="shared" si="40"/>
        <v>0</v>
      </c>
      <c r="M154" s="21">
        <f t="shared" si="41"/>
        <v>0</v>
      </c>
      <c r="N154" s="14"/>
      <c r="O154" s="14"/>
      <c r="P154" s="14"/>
    </row>
    <row r="155" spans="1:16" ht="12.75" x14ac:dyDescent="0.2">
      <c r="A155" s="8" t="s">
        <v>382</v>
      </c>
      <c r="B155" s="9"/>
      <c r="C155" s="10" t="s">
        <v>383</v>
      </c>
      <c r="D155" s="11"/>
      <c r="E155" s="11"/>
      <c r="F155" s="12"/>
      <c r="G155" s="12"/>
      <c r="H155" s="11"/>
      <c r="I155" s="13">
        <f t="shared" ref="I155:M155" si="42">SUM(I156:I174)</f>
        <v>0</v>
      </c>
      <c r="J155" s="13">
        <f t="shared" si="42"/>
        <v>0</v>
      </c>
      <c r="K155" s="13">
        <f t="shared" si="42"/>
        <v>0</v>
      </c>
      <c r="L155" s="13">
        <f t="shared" si="42"/>
        <v>0</v>
      </c>
      <c r="M155" s="13">
        <f t="shared" si="42"/>
        <v>0</v>
      </c>
      <c r="N155" s="14"/>
      <c r="O155" s="14"/>
      <c r="P155" s="14"/>
    </row>
    <row r="156" spans="1:16" ht="25.5" x14ac:dyDescent="0.2">
      <c r="A156" s="15" t="s">
        <v>384</v>
      </c>
      <c r="B156" s="16" t="s">
        <v>385</v>
      </c>
      <c r="C156" s="17" t="s">
        <v>386</v>
      </c>
      <c r="D156" s="18" t="s">
        <v>35</v>
      </c>
      <c r="E156" s="19">
        <v>139.08000000000001</v>
      </c>
      <c r="F156" s="20"/>
      <c r="G156" s="20"/>
      <c r="H156" s="21">
        <f t="shared" ref="H156:H174" si="43">F156+G156</f>
        <v>0</v>
      </c>
      <c r="I156" s="21">
        <f t="shared" ref="I156:I174" si="44">E156*F156</f>
        <v>0</v>
      </c>
      <c r="J156" s="21">
        <f t="shared" ref="J156:J174" si="45">E156*G156</f>
        <v>0</v>
      </c>
      <c r="K156" s="21">
        <f t="shared" ref="K156:K174" si="46">(J156+I156)</f>
        <v>0</v>
      </c>
      <c r="L156" s="21">
        <f t="shared" ref="L156:L174" si="47">K156*$F$271</f>
        <v>0</v>
      </c>
      <c r="M156" s="21">
        <f t="shared" ref="M156:M174" si="48">(L156+K156)</f>
        <v>0</v>
      </c>
      <c r="N156" s="14"/>
      <c r="O156" s="14"/>
      <c r="P156" s="14"/>
    </row>
    <row r="157" spans="1:16" ht="51" x14ac:dyDescent="0.2">
      <c r="A157" s="15" t="s">
        <v>387</v>
      </c>
      <c r="B157" s="16" t="s">
        <v>388</v>
      </c>
      <c r="C157" s="17" t="s">
        <v>389</v>
      </c>
      <c r="D157" s="18" t="s">
        <v>228</v>
      </c>
      <c r="E157" s="19">
        <v>1</v>
      </c>
      <c r="F157" s="20"/>
      <c r="G157" s="20"/>
      <c r="H157" s="21">
        <f t="shared" si="43"/>
        <v>0</v>
      </c>
      <c r="I157" s="21">
        <f t="shared" si="44"/>
        <v>0</v>
      </c>
      <c r="J157" s="21">
        <f t="shared" si="45"/>
        <v>0</v>
      </c>
      <c r="K157" s="21">
        <f t="shared" si="46"/>
        <v>0</v>
      </c>
      <c r="L157" s="21">
        <f t="shared" si="47"/>
        <v>0</v>
      </c>
      <c r="M157" s="21">
        <f t="shared" si="48"/>
        <v>0</v>
      </c>
      <c r="N157" s="14"/>
      <c r="O157" s="14"/>
      <c r="P157" s="14"/>
    </row>
    <row r="158" spans="1:16" ht="38.25" x14ac:dyDescent="0.2">
      <c r="A158" s="15" t="s">
        <v>390</v>
      </c>
      <c r="B158" s="16">
        <v>97631</v>
      </c>
      <c r="C158" s="17" t="s">
        <v>391</v>
      </c>
      <c r="D158" s="18" t="s">
        <v>22</v>
      </c>
      <c r="E158" s="19">
        <v>30.99</v>
      </c>
      <c r="F158" s="20"/>
      <c r="G158" s="20"/>
      <c r="H158" s="21">
        <f t="shared" si="43"/>
        <v>0</v>
      </c>
      <c r="I158" s="21">
        <f t="shared" si="44"/>
        <v>0</v>
      </c>
      <c r="J158" s="21">
        <f t="shared" si="45"/>
        <v>0</v>
      </c>
      <c r="K158" s="21">
        <f t="shared" si="46"/>
        <v>0</v>
      </c>
      <c r="L158" s="21">
        <f t="shared" si="47"/>
        <v>0</v>
      </c>
      <c r="M158" s="21">
        <f t="shared" si="48"/>
        <v>0</v>
      </c>
      <c r="N158" s="14"/>
      <c r="O158" s="14"/>
      <c r="P158" s="14"/>
    </row>
    <row r="159" spans="1:16" ht="76.5" x14ac:dyDescent="0.2">
      <c r="A159" s="15" t="s">
        <v>392</v>
      </c>
      <c r="B159" s="16">
        <v>87897</v>
      </c>
      <c r="C159" s="17" t="s">
        <v>393</v>
      </c>
      <c r="D159" s="18" t="s">
        <v>22</v>
      </c>
      <c r="E159" s="19">
        <v>30.99</v>
      </c>
      <c r="F159" s="20"/>
      <c r="G159" s="20"/>
      <c r="H159" s="21">
        <f t="shared" si="43"/>
        <v>0</v>
      </c>
      <c r="I159" s="21">
        <f t="shared" si="44"/>
        <v>0</v>
      </c>
      <c r="J159" s="21">
        <f t="shared" si="45"/>
        <v>0</v>
      </c>
      <c r="K159" s="21">
        <f t="shared" si="46"/>
        <v>0</v>
      </c>
      <c r="L159" s="21">
        <f t="shared" si="47"/>
        <v>0</v>
      </c>
      <c r="M159" s="21">
        <f t="shared" si="48"/>
        <v>0</v>
      </c>
      <c r="N159" s="14"/>
      <c r="O159" s="14"/>
      <c r="P159" s="14"/>
    </row>
    <row r="160" spans="1:16" ht="51" x14ac:dyDescent="0.2">
      <c r="A160" s="15" t="s">
        <v>394</v>
      </c>
      <c r="B160" s="16">
        <v>98555</v>
      </c>
      <c r="C160" s="17" t="s">
        <v>395</v>
      </c>
      <c r="D160" s="18" t="s">
        <v>22</v>
      </c>
      <c r="E160" s="19">
        <v>59.566000000000003</v>
      </c>
      <c r="F160" s="20"/>
      <c r="G160" s="20"/>
      <c r="H160" s="21">
        <f t="shared" si="43"/>
        <v>0</v>
      </c>
      <c r="I160" s="21">
        <f t="shared" si="44"/>
        <v>0</v>
      </c>
      <c r="J160" s="21">
        <f t="shared" si="45"/>
        <v>0</v>
      </c>
      <c r="K160" s="21">
        <f t="shared" si="46"/>
        <v>0</v>
      </c>
      <c r="L160" s="21">
        <f t="shared" si="47"/>
        <v>0</v>
      </c>
      <c r="M160" s="21">
        <f t="shared" si="48"/>
        <v>0</v>
      </c>
      <c r="N160" s="14"/>
      <c r="O160" s="14"/>
      <c r="P160" s="14"/>
    </row>
    <row r="161" spans="1:16" ht="76.5" x14ac:dyDescent="0.2">
      <c r="A161" s="15" t="s">
        <v>396</v>
      </c>
      <c r="B161" s="16">
        <v>87794</v>
      </c>
      <c r="C161" s="17" t="s">
        <v>397</v>
      </c>
      <c r="D161" s="18" t="s">
        <v>22</v>
      </c>
      <c r="E161" s="19">
        <v>30.99</v>
      </c>
      <c r="F161" s="20"/>
      <c r="G161" s="20"/>
      <c r="H161" s="21">
        <f t="shared" si="43"/>
        <v>0</v>
      </c>
      <c r="I161" s="21">
        <f t="shared" si="44"/>
        <v>0</v>
      </c>
      <c r="J161" s="21">
        <f t="shared" si="45"/>
        <v>0</v>
      </c>
      <c r="K161" s="21">
        <f t="shared" si="46"/>
        <v>0</v>
      </c>
      <c r="L161" s="21">
        <f t="shared" si="47"/>
        <v>0</v>
      </c>
      <c r="M161" s="21">
        <f t="shared" si="48"/>
        <v>0</v>
      </c>
      <c r="N161" s="14"/>
      <c r="O161" s="14"/>
      <c r="P161" s="14"/>
    </row>
    <row r="162" spans="1:16" ht="38.25" x14ac:dyDescent="0.2">
      <c r="A162" s="15" t="s">
        <v>398</v>
      </c>
      <c r="B162" s="16" t="s">
        <v>399</v>
      </c>
      <c r="C162" s="17" t="s">
        <v>400</v>
      </c>
      <c r="D162" s="18" t="s">
        <v>35</v>
      </c>
      <c r="E162" s="19">
        <v>68.8</v>
      </c>
      <c r="F162" s="20"/>
      <c r="G162" s="20"/>
      <c r="H162" s="21">
        <f t="shared" si="43"/>
        <v>0</v>
      </c>
      <c r="I162" s="21">
        <f t="shared" si="44"/>
        <v>0</v>
      </c>
      <c r="J162" s="21">
        <f t="shared" si="45"/>
        <v>0</v>
      </c>
      <c r="K162" s="21">
        <f t="shared" si="46"/>
        <v>0</v>
      </c>
      <c r="L162" s="21">
        <f t="shared" si="47"/>
        <v>0</v>
      </c>
      <c r="M162" s="21">
        <f t="shared" si="48"/>
        <v>0</v>
      </c>
      <c r="N162" s="14"/>
      <c r="O162" s="14"/>
      <c r="P162" s="14"/>
    </row>
    <row r="163" spans="1:16" ht="25.5" x14ac:dyDescent="0.2">
      <c r="A163" s="15" t="s">
        <v>401</v>
      </c>
      <c r="B163" s="16">
        <v>101979</v>
      </c>
      <c r="C163" s="17" t="s">
        <v>402</v>
      </c>
      <c r="D163" s="18" t="s">
        <v>35</v>
      </c>
      <c r="E163" s="19">
        <v>12.13</v>
      </c>
      <c r="F163" s="20"/>
      <c r="G163" s="20"/>
      <c r="H163" s="21">
        <f t="shared" si="43"/>
        <v>0</v>
      </c>
      <c r="I163" s="21">
        <f t="shared" si="44"/>
        <v>0</v>
      </c>
      <c r="J163" s="21">
        <f t="shared" si="45"/>
        <v>0</v>
      </c>
      <c r="K163" s="21">
        <f t="shared" si="46"/>
        <v>0</v>
      </c>
      <c r="L163" s="21">
        <f t="shared" si="47"/>
        <v>0</v>
      </c>
      <c r="M163" s="21">
        <f t="shared" si="48"/>
        <v>0</v>
      </c>
      <c r="N163" s="14"/>
      <c r="O163" s="14"/>
      <c r="P163" s="14"/>
    </row>
    <row r="164" spans="1:16" ht="38.25" x14ac:dyDescent="0.2">
      <c r="A164" s="15" t="s">
        <v>403</v>
      </c>
      <c r="B164" s="16" t="s">
        <v>404</v>
      </c>
      <c r="C164" s="17" t="s">
        <v>405</v>
      </c>
      <c r="D164" s="18" t="s">
        <v>35</v>
      </c>
      <c r="E164" s="19">
        <v>58.15</v>
      </c>
      <c r="F164" s="20"/>
      <c r="G164" s="20"/>
      <c r="H164" s="21">
        <f t="shared" si="43"/>
        <v>0</v>
      </c>
      <c r="I164" s="21">
        <f t="shared" si="44"/>
        <v>0</v>
      </c>
      <c r="J164" s="21">
        <f t="shared" si="45"/>
        <v>0</v>
      </c>
      <c r="K164" s="21">
        <f t="shared" si="46"/>
        <v>0</v>
      </c>
      <c r="L164" s="21">
        <f t="shared" si="47"/>
        <v>0</v>
      </c>
      <c r="M164" s="21">
        <f t="shared" si="48"/>
        <v>0</v>
      </c>
      <c r="N164" s="14"/>
      <c r="O164" s="14"/>
      <c r="P164" s="14"/>
    </row>
    <row r="165" spans="1:16" ht="51" x14ac:dyDescent="0.2">
      <c r="A165" s="15" t="s">
        <v>406</v>
      </c>
      <c r="B165" s="16">
        <v>90466</v>
      </c>
      <c r="C165" s="17" t="s">
        <v>407</v>
      </c>
      <c r="D165" s="18" t="s">
        <v>35</v>
      </c>
      <c r="E165" s="19">
        <v>58.15</v>
      </c>
      <c r="F165" s="20"/>
      <c r="G165" s="20"/>
      <c r="H165" s="21">
        <f t="shared" si="43"/>
        <v>0</v>
      </c>
      <c r="I165" s="21">
        <f t="shared" si="44"/>
        <v>0</v>
      </c>
      <c r="J165" s="21">
        <f t="shared" si="45"/>
        <v>0</v>
      </c>
      <c r="K165" s="21">
        <f t="shared" si="46"/>
        <v>0</v>
      </c>
      <c r="L165" s="21">
        <f t="shared" si="47"/>
        <v>0</v>
      </c>
      <c r="M165" s="21">
        <f t="shared" si="48"/>
        <v>0</v>
      </c>
      <c r="N165" s="14"/>
      <c r="O165" s="14"/>
      <c r="P165" s="14"/>
    </row>
    <row r="166" spans="1:16" ht="51" x14ac:dyDescent="0.2">
      <c r="A166" s="15" t="s">
        <v>408</v>
      </c>
      <c r="B166" s="16" t="s">
        <v>409</v>
      </c>
      <c r="C166" s="17" t="s">
        <v>410</v>
      </c>
      <c r="D166" s="18" t="s">
        <v>35</v>
      </c>
      <c r="E166" s="19">
        <v>48.15</v>
      </c>
      <c r="F166" s="20"/>
      <c r="G166" s="20"/>
      <c r="H166" s="21">
        <f t="shared" si="43"/>
        <v>0</v>
      </c>
      <c r="I166" s="21">
        <f t="shared" si="44"/>
        <v>0</v>
      </c>
      <c r="J166" s="21">
        <f t="shared" si="45"/>
        <v>0</v>
      </c>
      <c r="K166" s="21">
        <f t="shared" si="46"/>
        <v>0</v>
      </c>
      <c r="L166" s="21">
        <f t="shared" si="47"/>
        <v>0</v>
      </c>
      <c r="M166" s="21">
        <f t="shared" si="48"/>
        <v>0</v>
      </c>
      <c r="N166" s="14"/>
      <c r="O166" s="14"/>
      <c r="P166" s="14"/>
    </row>
    <row r="167" spans="1:16" ht="51" x14ac:dyDescent="0.2">
      <c r="A167" s="15" t="s">
        <v>411</v>
      </c>
      <c r="B167" s="16">
        <v>94231</v>
      </c>
      <c r="C167" s="17" t="s">
        <v>412</v>
      </c>
      <c r="D167" s="18" t="s">
        <v>35</v>
      </c>
      <c r="E167" s="19">
        <v>10</v>
      </c>
      <c r="F167" s="20"/>
      <c r="G167" s="20"/>
      <c r="H167" s="21">
        <f t="shared" si="43"/>
        <v>0</v>
      </c>
      <c r="I167" s="21">
        <f t="shared" si="44"/>
        <v>0</v>
      </c>
      <c r="J167" s="21">
        <f t="shared" si="45"/>
        <v>0</v>
      </c>
      <c r="K167" s="21">
        <f t="shared" si="46"/>
        <v>0</v>
      </c>
      <c r="L167" s="21">
        <f t="shared" si="47"/>
        <v>0</v>
      </c>
      <c r="M167" s="21">
        <f t="shared" si="48"/>
        <v>0</v>
      </c>
      <c r="N167" s="14"/>
      <c r="O167" s="14"/>
      <c r="P167" s="14"/>
    </row>
    <row r="168" spans="1:16" ht="51" x14ac:dyDescent="0.2">
      <c r="A168" s="15" t="s">
        <v>413</v>
      </c>
      <c r="B168" s="16" t="s">
        <v>414</v>
      </c>
      <c r="C168" s="17" t="s">
        <v>415</v>
      </c>
      <c r="D168" s="18" t="s">
        <v>35</v>
      </c>
      <c r="E168" s="19">
        <v>50</v>
      </c>
      <c r="F168" s="20"/>
      <c r="G168" s="20"/>
      <c r="H168" s="21">
        <f t="shared" si="43"/>
        <v>0</v>
      </c>
      <c r="I168" s="21">
        <f t="shared" si="44"/>
        <v>0</v>
      </c>
      <c r="J168" s="21">
        <f t="shared" si="45"/>
        <v>0</v>
      </c>
      <c r="K168" s="21">
        <f t="shared" si="46"/>
        <v>0</v>
      </c>
      <c r="L168" s="21">
        <f t="shared" si="47"/>
        <v>0</v>
      </c>
      <c r="M168" s="21">
        <f t="shared" si="48"/>
        <v>0</v>
      </c>
      <c r="N168" s="14"/>
      <c r="O168" s="14"/>
      <c r="P168" s="14"/>
    </row>
    <row r="169" spans="1:16" ht="76.5" x14ac:dyDescent="0.2">
      <c r="A169" s="15" t="s">
        <v>416</v>
      </c>
      <c r="B169" s="16">
        <v>94210</v>
      </c>
      <c r="C169" s="17" t="s">
        <v>417</v>
      </c>
      <c r="D169" s="18" t="s">
        <v>22</v>
      </c>
      <c r="E169" s="19">
        <v>50</v>
      </c>
      <c r="F169" s="20"/>
      <c r="G169" s="20"/>
      <c r="H169" s="21">
        <f t="shared" si="43"/>
        <v>0</v>
      </c>
      <c r="I169" s="21">
        <f t="shared" si="44"/>
        <v>0</v>
      </c>
      <c r="J169" s="21">
        <f t="shared" si="45"/>
        <v>0</v>
      </c>
      <c r="K169" s="21">
        <f t="shared" si="46"/>
        <v>0</v>
      </c>
      <c r="L169" s="21">
        <f t="shared" si="47"/>
        <v>0</v>
      </c>
      <c r="M169" s="21">
        <f t="shared" si="48"/>
        <v>0</v>
      </c>
      <c r="N169" s="14"/>
      <c r="O169" s="14"/>
      <c r="P169" s="14"/>
    </row>
    <row r="170" spans="1:16" ht="51" x14ac:dyDescent="0.2">
      <c r="A170" s="15" t="s">
        <v>418</v>
      </c>
      <c r="B170" s="16">
        <v>94223</v>
      </c>
      <c r="C170" s="17" t="s">
        <v>419</v>
      </c>
      <c r="D170" s="18" t="s">
        <v>35</v>
      </c>
      <c r="E170" s="19">
        <v>5</v>
      </c>
      <c r="F170" s="20"/>
      <c r="G170" s="20"/>
      <c r="H170" s="21">
        <f t="shared" si="43"/>
        <v>0</v>
      </c>
      <c r="I170" s="21">
        <f t="shared" si="44"/>
        <v>0</v>
      </c>
      <c r="J170" s="21">
        <f t="shared" si="45"/>
        <v>0</v>
      </c>
      <c r="K170" s="21">
        <f t="shared" si="46"/>
        <v>0</v>
      </c>
      <c r="L170" s="21">
        <f t="shared" si="47"/>
        <v>0</v>
      </c>
      <c r="M170" s="21">
        <f t="shared" si="48"/>
        <v>0</v>
      </c>
      <c r="N170" s="14"/>
      <c r="O170" s="14"/>
      <c r="P170" s="14"/>
    </row>
    <row r="171" spans="1:16" ht="25.5" x14ac:dyDescent="0.2">
      <c r="A171" s="15" t="s">
        <v>420</v>
      </c>
      <c r="B171" s="16" t="s">
        <v>421</v>
      </c>
      <c r="C171" s="17" t="s">
        <v>422</v>
      </c>
      <c r="D171" s="18" t="s">
        <v>18</v>
      </c>
      <c r="E171" s="19">
        <v>0</v>
      </c>
      <c r="F171" s="20"/>
      <c r="G171" s="20"/>
      <c r="H171" s="21">
        <f t="shared" si="43"/>
        <v>0</v>
      </c>
      <c r="I171" s="21">
        <f t="shared" si="44"/>
        <v>0</v>
      </c>
      <c r="J171" s="21">
        <f t="shared" si="45"/>
        <v>0</v>
      </c>
      <c r="K171" s="21">
        <f t="shared" si="46"/>
        <v>0</v>
      </c>
      <c r="L171" s="21">
        <f t="shared" si="47"/>
        <v>0</v>
      </c>
      <c r="M171" s="21">
        <f t="shared" si="48"/>
        <v>0</v>
      </c>
      <c r="N171" s="14"/>
      <c r="O171" s="14"/>
      <c r="P171" s="14"/>
    </row>
    <row r="172" spans="1:16" ht="38.25" x14ac:dyDescent="0.2">
      <c r="A172" s="15" t="s">
        <v>423</v>
      </c>
      <c r="B172" s="16" t="s">
        <v>424</v>
      </c>
      <c r="C172" s="17" t="s">
        <v>425</v>
      </c>
      <c r="D172" s="18" t="s">
        <v>18</v>
      </c>
      <c r="E172" s="19">
        <v>5</v>
      </c>
      <c r="F172" s="20"/>
      <c r="G172" s="20"/>
      <c r="H172" s="21">
        <f t="shared" si="43"/>
        <v>0</v>
      </c>
      <c r="I172" s="21">
        <f t="shared" si="44"/>
        <v>0</v>
      </c>
      <c r="J172" s="21">
        <f t="shared" si="45"/>
        <v>0</v>
      </c>
      <c r="K172" s="21">
        <f t="shared" si="46"/>
        <v>0</v>
      </c>
      <c r="L172" s="21">
        <f t="shared" si="47"/>
        <v>0</v>
      </c>
      <c r="M172" s="21">
        <f t="shared" si="48"/>
        <v>0</v>
      </c>
      <c r="N172" s="14"/>
      <c r="O172" s="14"/>
      <c r="P172" s="14"/>
    </row>
    <row r="173" spans="1:16" ht="51" x14ac:dyDescent="0.2">
      <c r="A173" s="15" t="s">
        <v>426</v>
      </c>
      <c r="B173" s="16" t="s">
        <v>427</v>
      </c>
      <c r="C173" s="17" t="s">
        <v>428</v>
      </c>
      <c r="D173" s="18" t="s">
        <v>22</v>
      </c>
      <c r="E173" s="19">
        <v>250</v>
      </c>
      <c r="F173" s="20"/>
      <c r="G173" s="20"/>
      <c r="H173" s="21">
        <f t="shared" si="43"/>
        <v>0</v>
      </c>
      <c r="I173" s="21">
        <f t="shared" si="44"/>
        <v>0</v>
      </c>
      <c r="J173" s="21">
        <f t="shared" si="45"/>
        <v>0</v>
      </c>
      <c r="K173" s="21">
        <f t="shared" si="46"/>
        <v>0</v>
      </c>
      <c r="L173" s="21">
        <f t="shared" si="47"/>
        <v>0</v>
      </c>
      <c r="M173" s="21">
        <f t="shared" si="48"/>
        <v>0</v>
      </c>
      <c r="N173" s="14"/>
      <c r="O173" s="14"/>
      <c r="P173" s="14"/>
    </row>
    <row r="174" spans="1:16" ht="25.5" x14ac:dyDescent="0.2">
      <c r="A174" s="15" t="s">
        <v>429</v>
      </c>
      <c r="B174" s="16" t="s">
        <v>430</v>
      </c>
      <c r="C174" s="17" t="s">
        <v>431</v>
      </c>
      <c r="D174" s="18" t="s">
        <v>35</v>
      </c>
      <c r="E174" s="19">
        <v>48.05</v>
      </c>
      <c r="F174" s="20"/>
      <c r="G174" s="20"/>
      <c r="H174" s="21">
        <f t="shared" si="43"/>
        <v>0</v>
      </c>
      <c r="I174" s="21">
        <f t="shared" si="44"/>
        <v>0</v>
      </c>
      <c r="J174" s="21">
        <f t="shared" si="45"/>
        <v>0</v>
      </c>
      <c r="K174" s="21">
        <f t="shared" si="46"/>
        <v>0</v>
      </c>
      <c r="L174" s="21">
        <f t="shared" si="47"/>
        <v>0</v>
      </c>
      <c r="M174" s="21">
        <f t="shared" si="48"/>
        <v>0</v>
      </c>
      <c r="N174" s="14"/>
      <c r="O174" s="14"/>
      <c r="P174" s="14"/>
    </row>
    <row r="175" spans="1:16" ht="12.75" x14ac:dyDescent="0.2">
      <c r="A175" s="8" t="s">
        <v>432</v>
      </c>
      <c r="B175" s="9"/>
      <c r="C175" s="10" t="s">
        <v>433</v>
      </c>
      <c r="D175" s="11"/>
      <c r="E175" s="11"/>
      <c r="F175" s="12"/>
      <c r="G175" s="12"/>
      <c r="H175" s="11"/>
      <c r="I175" s="13">
        <f t="shared" ref="I175:M175" si="49">SUM(I176)</f>
        <v>0</v>
      </c>
      <c r="J175" s="13">
        <f t="shared" si="49"/>
        <v>0</v>
      </c>
      <c r="K175" s="13">
        <f t="shared" si="49"/>
        <v>0</v>
      </c>
      <c r="L175" s="13">
        <f t="shared" si="49"/>
        <v>0</v>
      </c>
      <c r="M175" s="13">
        <f t="shared" si="49"/>
        <v>0</v>
      </c>
      <c r="N175" s="14"/>
      <c r="O175" s="14"/>
      <c r="P175" s="14"/>
    </row>
    <row r="176" spans="1:16" ht="38.25" x14ac:dyDescent="0.2">
      <c r="A176" s="15" t="s">
        <v>434</v>
      </c>
      <c r="B176" s="16">
        <v>99805</v>
      </c>
      <c r="C176" s="17" t="s">
        <v>435</v>
      </c>
      <c r="D176" s="18" t="s">
        <v>22</v>
      </c>
      <c r="E176" s="19">
        <v>250</v>
      </c>
      <c r="F176" s="20"/>
      <c r="G176" s="20"/>
      <c r="H176" s="21">
        <f>F176+G176</f>
        <v>0</v>
      </c>
      <c r="I176" s="21">
        <f>E176*F176</f>
        <v>0</v>
      </c>
      <c r="J176" s="21">
        <f>E176*G176</f>
        <v>0</v>
      </c>
      <c r="K176" s="21">
        <f>(J176+I176)</f>
        <v>0</v>
      </c>
      <c r="L176" s="21">
        <f>K176*$F$271</f>
        <v>0</v>
      </c>
      <c r="M176" s="21">
        <f>(L176+K176)</f>
        <v>0</v>
      </c>
      <c r="N176" s="14"/>
      <c r="O176" s="14"/>
      <c r="P176" s="14"/>
    </row>
    <row r="177" spans="1:16" ht="12.75" x14ac:dyDescent="0.2">
      <c r="A177" s="8" t="s">
        <v>436</v>
      </c>
      <c r="B177" s="9"/>
      <c r="C177" s="10" t="s">
        <v>437</v>
      </c>
      <c r="D177" s="11"/>
      <c r="E177" s="11"/>
      <c r="F177" s="12"/>
      <c r="G177" s="12"/>
      <c r="H177" s="11"/>
      <c r="I177" s="13">
        <f t="shared" ref="I177:M177" si="50">SUM(I178:I182)</f>
        <v>0</v>
      </c>
      <c r="J177" s="13">
        <f t="shared" si="50"/>
        <v>0</v>
      </c>
      <c r="K177" s="13">
        <f t="shared" si="50"/>
        <v>0</v>
      </c>
      <c r="L177" s="13">
        <f t="shared" si="50"/>
        <v>0</v>
      </c>
      <c r="M177" s="13">
        <f t="shared" si="50"/>
        <v>0</v>
      </c>
      <c r="N177" s="14"/>
      <c r="O177" s="14"/>
      <c r="P177" s="14"/>
    </row>
    <row r="178" spans="1:16" ht="25.5" x14ac:dyDescent="0.2">
      <c r="A178" s="15" t="s">
        <v>438</v>
      </c>
      <c r="B178" s="16" t="s">
        <v>439</v>
      </c>
      <c r="C178" s="17" t="s">
        <v>440</v>
      </c>
      <c r="D178" s="18" t="s">
        <v>22</v>
      </c>
      <c r="E178" s="19">
        <v>16.399999999999999</v>
      </c>
      <c r="F178" s="20"/>
      <c r="G178" s="20"/>
      <c r="H178" s="21">
        <f t="shared" ref="H178:H182" si="51">F178+G178</f>
        <v>0</v>
      </c>
      <c r="I178" s="21">
        <f t="shared" ref="I178:I182" si="52">E178*F178</f>
        <v>0</v>
      </c>
      <c r="J178" s="21">
        <f t="shared" ref="J178:J182" si="53">E178*G178</f>
        <v>0</v>
      </c>
      <c r="K178" s="21">
        <f t="shared" ref="K178:K182" si="54">(J178+I178)</f>
        <v>0</v>
      </c>
      <c r="L178" s="21">
        <f t="shared" ref="L178:L182" si="55">K178*$F$271</f>
        <v>0</v>
      </c>
      <c r="M178" s="21">
        <f t="shared" ref="M178:M182" si="56">(L178+K178)</f>
        <v>0</v>
      </c>
      <c r="N178" s="14"/>
      <c r="O178" s="14"/>
      <c r="P178" s="14"/>
    </row>
    <row r="179" spans="1:16" ht="38.25" x14ac:dyDescent="0.2">
      <c r="A179" s="15" t="s">
        <v>441</v>
      </c>
      <c r="B179" s="16" t="s">
        <v>404</v>
      </c>
      <c r="C179" s="17" t="s">
        <v>442</v>
      </c>
      <c r="D179" s="18" t="s">
        <v>35</v>
      </c>
      <c r="E179" s="19">
        <v>11.6</v>
      </c>
      <c r="F179" s="20"/>
      <c r="G179" s="20"/>
      <c r="H179" s="21">
        <f t="shared" si="51"/>
        <v>0</v>
      </c>
      <c r="I179" s="21">
        <f t="shared" si="52"/>
        <v>0</v>
      </c>
      <c r="J179" s="21">
        <f t="shared" si="53"/>
        <v>0</v>
      </c>
      <c r="K179" s="21">
        <f t="shared" si="54"/>
        <v>0</v>
      </c>
      <c r="L179" s="21">
        <f t="shared" si="55"/>
        <v>0</v>
      </c>
      <c r="M179" s="21">
        <f t="shared" si="56"/>
        <v>0</v>
      </c>
      <c r="N179" s="14"/>
      <c r="O179" s="14"/>
      <c r="P179" s="14"/>
    </row>
    <row r="180" spans="1:16" ht="38.25" x14ac:dyDescent="0.2">
      <c r="A180" s="15" t="s">
        <v>443</v>
      </c>
      <c r="B180" s="16">
        <v>94231</v>
      </c>
      <c r="C180" s="17" t="s">
        <v>444</v>
      </c>
      <c r="D180" s="18" t="s">
        <v>35</v>
      </c>
      <c r="E180" s="19">
        <v>11.6</v>
      </c>
      <c r="F180" s="20"/>
      <c r="G180" s="20"/>
      <c r="H180" s="21">
        <f t="shared" si="51"/>
        <v>0</v>
      </c>
      <c r="I180" s="21">
        <f t="shared" si="52"/>
        <v>0</v>
      </c>
      <c r="J180" s="21">
        <f t="shared" si="53"/>
        <v>0</v>
      </c>
      <c r="K180" s="21">
        <f t="shared" si="54"/>
        <v>0</v>
      </c>
      <c r="L180" s="21">
        <f t="shared" si="55"/>
        <v>0</v>
      </c>
      <c r="M180" s="21">
        <f t="shared" si="56"/>
        <v>0</v>
      </c>
      <c r="N180" s="14"/>
      <c r="O180" s="14"/>
      <c r="P180" s="14"/>
    </row>
    <row r="181" spans="1:16" ht="89.25" x14ac:dyDescent="0.2">
      <c r="A181" s="15" t="s">
        <v>445</v>
      </c>
      <c r="B181" s="16" t="s">
        <v>446</v>
      </c>
      <c r="C181" s="17" t="s">
        <v>447</v>
      </c>
      <c r="D181" s="18" t="s">
        <v>22</v>
      </c>
      <c r="E181" s="19">
        <v>14.4</v>
      </c>
      <c r="F181" s="20"/>
      <c r="G181" s="20"/>
      <c r="H181" s="21">
        <f t="shared" si="51"/>
        <v>0</v>
      </c>
      <c r="I181" s="21">
        <f t="shared" si="52"/>
        <v>0</v>
      </c>
      <c r="J181" s="21">
        <f t="shared" si="53"/>
        <v>0</v>
      </c>
      <c r="K181" s="21">
        <f t="shared" si="54"/>
        <v>0</v>
      </c>
      <c r="L181" s="21">
        <f t="shared" si="55"/>
        <v>0</v>
      </c>
      <c r="M181" s="21">
        <f t="shared" si="56"/>
        <v>0</v>
      </c>
      <c r="N181" s="14"/>
      <c r="O181" s="14"/>
      <c r="P181" s="14"/>
    </row>
    <row r="182" spans="1:16" ht="89.25" x14ac:dyDescent="0.2">
      <c r="A182" s="15" t="s">
        <v>448</v>
      </c>
      <c r="B182" s="16" t="s">
        <v>449</v>
      </c>
      <c r="C182" s="17" t="s">
        <v>450</v>
      </c>
      <c r="D182" s="18" t="s">
        <v>22</v>
      </c>
      <c r="E182" s="19">
        <v>2</v>
      </c>
      <c r="F182" s="20"/>
      <c r="G182" s="20"/>
      <c r="H182" s="21">
        <f t="shared" si="51"/>
        <v>0</v>
      </c>
      <c r="I182" s="21">
        <f t="shared" si="52"/>
        <v>0</v>
      </c>
      <c r="J182" s="21">
        <f t="shared" si="53"/>
        <v>0</v>
      </c>
      <c r="K182" s="21">
        <f t="shared" si="54"/>
        <v>0</v>
      </c>
      <c r="L182" s="21">
        <f t="shared" si="55"/>
        <v>0</v>
      </c>
      <c r="M182" s="21">
        <f t="shared" si="56"/>
        <v>0</v>
      </c>
      <c r="N182" s="14"/>
      <c r="O182" s="14"/>
      <c r="P182" s="14"/>
    </row>
    <row r="183" spans="1:16" ht="12.75" x14ac:dyDescent="0.2">
      <c r="A183" s="8" t="s">
        <v>451</v>
      </c>
      <c r="B183" s="9"/>
      <c r="C183" s="10" t="s">
        <v>452</v>
      </c>
      <c r="D183" s="11"/>
      <c r="E183" s="11"/>
      <c r="F183" s="12"/>
      <c r="G183" s="12"/>
      <c r="H183" s="11"/>
      <c r="I183" s="13">
        <f t="shared" ref="I183:M183" si="57">SUM(I184:I193)</f>
        <v>0</v>
      </c>
      <c r="J183" s="13">
        <f t="shared" si="57"/>
        <v>0</v>
      </c>
      <c r="K183" s="13">
        <f t="shared" si="57"/>
        <v>0</v>
      </c>
      <c r="L183" s="13">
        <f t="shared" si="57"/>
        <v>0</v>
      </c>
      <c r="M183" s="13">
        <f t="shared" si="57"/>
        <v>0</v>
      </c>
      <c r="N183" s="14"/>
      <c r="O183" s="14"/>
      <c r="P183" s="14"/>
    </row>
    <row r="184" spans="1:16" ht="38.25" x14ac:dyDescent="0.2">
      <c r="A184" s="15" t="s">
        <v>453</v>
      </c>
      <c r="B184" s="16">
        <v>90444</v>
      </c>
      <c r="C184" s="17" t="s">
        <v>454</v>
      </c>
      <c r="D184" s="18" t="s">
        <v>35</v>
      </c>
      <c r="E184" s="19">
        <v>4</v>
      </c>
      <c r="F184" s="20"/>
      <c r="G184" s="20"/>
      <c r="H184" s="21">
        <f t="shared" ref="H184:H193" si="58">F184+G184</f>
        <v>0</v>
      </c>
      <c r="I184" s="21">
        <f t="shared" ref="I184:I193" si="59">E184*F184</f>
        <v>0</v>
      </c>
      <c r="J184" s="21">
        <f t="shared" ref="J184:J193" si="60">E184*G184</f>
        <v>0</v>
      </c>
      <c r="K184" s="21">
        <f t="shared" ref="K184:K193" si="61">(J184+I184)</f>
        <v>0</v>
      </c>
      <c r="L184" s="21">
        <f t="shared" ref="L184:L193" si="62">K184*$F$271</f>
        <v>0</v>
      </c>
      <c r="M184" s="21">
        <f t="shared" ref="M184:M193" si="63">(L184+K184)</f>
        <v>0</v>
      </c>
      <c r="N184" s="14"/>
      <c r="O184" s="14"/>
      <c r="P184" s="14"/>
    </row>
    <row r="185" spans="1:16" ht="38.25" x14ac:dyDescent="0.2">
      <c r="A185" s="15" t="s">
        <v>455</v>
      </c>
      <c r="B185" s="16">
        <v>90443</v>
      </c>
      <c r="C185" s="17" t="s">
        <v>456</v>
      </c>
      <c r="D185" s="18" t="s">
        <v>35</v>
      </c>
      <c r="E185" s="19">
        <v>18</v>
      </c>
      <c r="F185" s="20"/>
      <c r="G185" s="20"/>
      <c r="H185" s="21">
        <f t="shared" si="58"/>
        <v>0</v>
      </c>
      <c r="I185" s="21">
        <f t="shared" si="59"/>
        <v>0</v>
      </c>
      <c r="J185" s="21">
        <f t="shared" si="60"/>
        <v>0</v>
      </c>
      <c r="K185" s="21">
        <f t="shared" si="61"/>
        <v>0</v>
      </c>
      <c r="L185" s="21">
        <f t="shared" si="62"/>
        <v>0</v>
      </c>
      <c r="M185" s="21">
        <f t="shared" si="63"/>
        <v>0</v>
      </c>
      <c r="N185" s="14"/>
      <c r="O185" s="14"/>
      <c r="P185" s="14"/>
    </row>
    <row r="186" spans="1:16" ht="51" x14ac:dyDescent="0.2">
      <c r="A186" s="15" t="s">
        <v>457</v>
      </c>
      <c r="B186" s="16">
        <v>90468</v>
      </c>
      <c r="C186" s="17" t="s">
        <v>458</v>
      </c>
      <c r="D186" s="18" t="s">
        <v>35</v>
      </c>
      <c r="E186" s="19">
        <v>4</v>
      </c>
      <c r="F186" s="20"/>
      <c r="G186" s="20"/>
      <c r="H186" s="21">
        <f t="shared" si="58"/>
        <v>0</v>
      </c>
      <c r="I186" s="21">
        <f t="shared" si="59"/>
        <v>0</v>
      </c>
      <c r="J186" s="21">
        <f t="shared" si="60"/>
        <v>0</v>
      </c>
      <c r="K186" s="21">
        <f t="shared" si="61"/>
        <v>0</v>
      </c>
      <c r="L186" s="21">
        <f t="shared" si="62"/>
        <v>0</v>
      </c>
      <c r="M186" s="21">
        <f t="shared" si="63"/>
        <v>0</v>
      </c>
      <c r="N186" s="14"/>
      <c r="O186" s="14"/>
      <c r="P186" s="14"/>
    </row>
    <row r="187" spans="1:16" ht="51" x14ac:dyDescent="0.2">
      <c r="A187" s="15" t="s">
        <v>459</v>
      </c>
      <c r="B187" s="16">
        <v>90466</v>
      </c>
      <c r="C187" s="17" t="s">
        <v>460</v>
      </c>
      <c r="D187" s="18" t="s">
        <v>35</v>
      </c>
      <c r="E187" s="19">
        <v>18</v>
      </c>
      <c r="F187" s="20"/>
      <c r="G187" s="20"/>
      <c r="H187" s="21">
        <f t="shared" si="58"/>
        <v>0</v>
      </c>
      <c r="I187" s="21">
        <f t="shared" si="59"/>
        <v>0</v>
      </c>
      <c r="J187" s="21">
        <f t="shared" si="60"/>
        <v>0</v>
      </c>
      <c r="K187" s="21">
        <f t="shared" si="61"/>
        <v>0</v>
      </c>
      <c r="L187" s="21">
        <f t="shared" si="62"/>
        <v>0</v>
      </c>
      <c r="M187" s="21">
        <f t="shared" si="63"/>
        <v>0</v>
      </c>
      <c r="N187" s="14"/>
      <c r="O187" s="14"/>
      <c r="P187" s="14"/>
    </row>
    <row r="188" spans="1:16" ht="38.25" x14ac:dyDescent="0.2">
      <c r="A188" s="15" t="s">
        <v>461</v>
      </c>
      <c r="B188" s="16" t="s">
        <v>462</v>
      </c>
      <c r="C188" s="17" t="s">
        <v>463</v>
      </c>
      <c r="D188" s="18" t="s">
        <v>35</v>
      </c>
      <c r="E188" s="19">
        <v>1.8</v>
      </c>
      <c r="F188" s="20"/>
      <c r="G188" s="20"/>
      <c r="H188" s="21">
        <f t="shared" si="58"/>
        <v>0</v>
      </c>
      <c r="I188" s="21">
        <f t="shared" si="59"/>
        <v>0</v>
      </c>
      <c r="J188" s="21">
        <f t="shared" si="60"/>
        <v>0</v>
      </c>
      <c r="K188" s="21">
        <f t="shared" si="61"/>
        <v>0</v>
      </c>
      <c r="L188" s="21">
        <f t="shared" si="62"/>
        <v>0</v>
      </c>
      <c r="M188" s="21">
        <f t="shared" si="63"/>
        <v>0</v>
      </c>
      <c r="N188" s="14"/>
      <c r="O188" s="14"/>
      <c r="P188" s="14"/>
    </row>
    <row r="189" spans="1:16" ht="51" x14ac:dyDescent="0.2">
      <c r="A189" s="15" t="s">
        <v>464</v>
      </c>
      <c r="B189" s="16">
        <v>89865</v>
      </c>
      <c r="C189" s="17" t="s">
        <v>465</v>
      </c>
      <c r="D189" s="18" t="s">
        <v>35</v>
      </c>
      <c r="E189" s="19">
        <v>22</v>
      </c>
      <c r="F189" s="20"/>
      <c r="G189" s="20"/>
      <c r="H189" s="21">
        <f t="shared" si="58"/>
        <v>0</v>
      </c>
      <c r="I189" s="21">
        <f t="shared" si="59"/>
        <v>0</v>
      </c>
      <c r="J189" s="21">
        <f t="shared" si="60"/>
        <v>0</v>
      </c>
      <c r="K189" s="21">
        <f t="shared" si="61"/>
        <v>0</v>
      </c>
      <c r="L189" s="21">
        <f t="shared" si="62"/>
        <v>0</v>
      </c>
      <c r="M189" s="21">
        <f t="shared" si="63"/>
        <v>0</v>
      </c>
      <c r="N189" s="14"/>
      <c r="O189" s="14"/>
      <c r="P189" s="14"/>
    </row>
    <row r="190" spans="1:16" ht="51" x14ac:dyDescent="0.2">
      <c r="A190" s="15" t="s">
        <v>466</v>
      </c>
      <c r="B190" s="16">
        <v>89868</v>
      </c>
      <c r="C190" s="17" t="s">
        <v>467</v>
      </c>
      <c r="D190" s="18" t="s">
        <v>18</v>
      </c>
      <c r="E190" s="19">
        <v>4</v>
      </c>
      <c r="F190" s="20"/>
      <c r="G190" s="20"/>
      <c r="H190" s="21">
        <f t="shared" si="58"/>
        <v>0</v>
      </c>
      <c r="I190" s="21">
        <f t="shared" si="59"/>
        <v>0</v>
      </c>
      <c r="J190" s="21">
        <f t="shared" si="60"/>
        <v>0</v>
      </c>
      <c r="K190" s="21">
        <f t="shared" si="61"/>
        <v>0</v>
      </c>
      <c r="L190" s="21">
        <f t="shared" si="62"/>
        <v>0</v>
      </c>
      <c r="M190" s="21">
        <f t="shared" si="63"/>
        <v>0</v>
      </c>
      <c r="N190" s="14"/>
      <c r="O190" s="14"/>
      <c r="P190" s="14"/>
    </row>
    <row r="191" spans="1:16" ht="51" x14ac:dyDescent="0.2">
      <c r="A191" s="15" t="s">
        <v>468</v>
      </c>
      <c r="B191" s="16">
        <v>89866</v>
      </c>
      <c r="C191" s="17" t="s">
        <v>469</v>
      </c>
      <c r="D191" s="18" t="s">
        <v>18</v>
      </c>
      <c r="E191" s="19">
        <v>7</v>
      </c>
      <c r="F191" s="20"/>
      <c r="G191" s="20"/>
      <c r="H191" s="21">
        <f t="shared" si="58"/>
        <v>0</v>
      </c>
      <c r="I191" s="21">
        <f t="shared" si="59"/>
        <v>0</v>
      </c>
      <c r="J191" s="21">
        <f t="shared" si="60"/>
        <v>0</v>
      </c>
      <c r="K191" s="21">
        <f t="shared" si="61"/>
        <v>0</v>
      </c>
      <c r="L191" s="21">
        <f t="shared" si="62"/>
        <v>0</v>
      </c>
      <c r="M191" s="21">
        <f t="shared" si="63"/>
        <v>0</v>
      </c>
      <c r="N191" s="14"/>
      <c r="O191" s="14"/>
      <c r="P191" s="14"/>
    </row>
    <row r="192" spans="1:16" ht="38.25" x14ac:dyDescent="0.2">
      <c r="A192" s="15" t="s">
        <v>470</v>
      </c>
      <c r="B192" s="16">
        <v>89869</v>
      </c>
      <c r="C192" s="17" t="s">
        <v>471</v>
      </c>
      <c r="D192" s="18" t="s">
        <v>18</v>
      </c>
      <c r="E192" s="19">
        <v>4</v>
      </c>
      <c r="F192" s="20"/>
      <c r="G192" s="20"/>
      <c r="H192" s="21">
        <f t="shared" si="58"/>
        <v>0</v>
      </c>
      <c r="I192" s="21">
        <f t="shared" si="59"/>
        <v>0</v>
      </c>
      <c r="J192" s="21">
        <f t="shared" si="60"/>
        <v>0</v>
      </c>
      <c r="K192" s="21">
        <f t="shared" si="61"/>
        <v>0</v>
      </c>
      <c r="L192" s="21">
        <f t="shared" si="62"/>
        <v>0</v>
      </c>
      <c r="M192" s="21">
        <f t="shared" si="63"/>
        <v>0</v>
      </c>
      <c r="N192" s="14"/>
      <c r="O192" s="14"/>
      <c r="P192" s="14"/>
    </row>
    <row r="193" spans="1:16" ht="25.5" x14ac:dyDescent="0.2">
      <c r="A193" s="15" t="s">
        <v>472</v>
      </c>
      <c r="B193" s="16">
        <v>95305</v>
      </c>
      <c r="C193" s="17" t="s">
        <v>473</v>
      </c>
      <c r="D193" s="18" t="s">
        <v>22</v>
      </c>
      <c r="E193" s="19">
        <v>3.6</v>
      </c>
      <c r="F193" s="20"/>
      <c r="G193" s="20"/>
      <c r="H193" s="21">
        <f t="shared" si="58"/>
        <v>0</v>
      </c>
      <c r="I193" s="21">
        <f t="shared" si="59"/>
        <v>0</v>
      </c>
      <c r="J193" s="21">
        <f t="shared" si="60"/>
        <v>0</v>
      </c>
      <c r="K193" s="21">
        <f t="shared" si="61"/>
        <v>0</v>
      </c>
      <c r="L193" s="21">
        <f t="shared" si="62"/>
        <v>0</v>
      </c>
      <c r="M193" s="21">
        <f t="shared" si="63"/>
        <v>0</v>
      </c>
      <c r="N193" s="14"/>
      <c r="O193" s="14"/>
      <c r="P193" s="14"/>
    </row>
    <row r="194" spans="1:16" ht="12.75" x14ac:dyDescent="0.2">
      <c r="A194" s="8" t="s">
        <v>474</v>
      </c>
      <c r="B194" s="9"/>
      <c r="C194" s="10" t="s">
        <v>475</v>
      </c>
      <c r="D194" s="11"/>
      <c r="E194" s="11"/>
      <c r="F194" s="12"/>
      <c r="G194" s="12"/>
      <c r="H194" s="11"/>
      <c r="I194" s="13">
        <f t="shared" ref="I194:M194" si="64">SUM(I195:I208)</f>
        <v>0</v>
      </c>
      <c r="J194" s="13">
        <f t="shared" si="64"/>
        <v>0</v>
      </c>
      <c r="K194" s="13">
        <f t="shared" si="64"/>
        <v>0</v>
      </c>
      <c r="L194" s="13">
        <f t="shared" si="64"/>
        <v>0</v>
      </c>
      <c r="M194" s="13">
        <f t="shared" si="64"/>
        <v>0</v>
      </c>
      <c r="N194" s="14"/>
      <c r="O194" s="14"/>
      <c r="P194" s="14"/>
    </row>
    <row r="195" spans="1:16" ht="38.25" x14ac:dyDescent="0.2">
      <c r="A195" s="15" t="s">
        <v>476</v>
      </c>
      <c r="B195" s="16">
        <v>97645</v>
      </c>
      <c r="C195" s="17" t="s">
        <v>477</v>
      </c>
      <c r="D195" s="18" t="s">
        <v>22</v>
      </c>
      <c r="E195" s="19">
        <v>13.92</v>
      </c>
      <c r="F195" s="20"/>
      <c r="G195" s="20"/>
      <c r="H195" s="21">
        <f t="shared" ref="H195:H208" si="65">F195+G195</f>
        <v>0</v>
      </c>
      <c r="I195" s="21">
        <f t="shared" ref="I195:I208" si="66">E195*F195</f>
        <v>0</v>
      </c>
      <c r="J195" s="21">
        <f t="shared" ref="J195:J208" si="67">E195*G195</f>
        <v>0</v>
      </c>
      <c r="K195" s="21">
        <f t="shared" ref="K195:K208" si="68">(J195+I195)</f>
        <v>0</v>
      </c>
      <c r="L195" s="21">
        <f t="shared" ref="L195:L208" si="69">K195*$F$271</f>
        <v>0</v>
      </c>
      <c r="M195" s="21">
        <f t="shared" ref="M195:M208" si="70">(L195+K195)</f>
        <v>0</v>
      </c>
      <c r="N195" s="14"/>
      <c r="O195" s="14"/>
      <c r="P195" s="14"/>
    </row>
    <row r="196" spans="1:16" ht="38.25" x14ac:dyDescent="0.2">
      <c r="A196" s="15" t="s">
        <v>478</v>
      </c>
      <c r="B196" s="16" t="s">
        <v>479</v>
      </c>
      <c r="C196" s="17" t="s">
        <v>480</v>
      </c>
      <c r="D196" s="18" t="s">
        <v>22</v>
      </c>
      <c r="E196" s="19">
        <v>14.8</v>
      </c>
      <c r="F196" s="20"/>
      <c r="G196" s="20"/>
      <c r="H196" s="21">
        <f t="shared" si="65"/>
        <v>0</v>
      </c>
      <c r="I196" s="21">
        <f t="shared" si="66"/>
        <v>0</v>
      </c>
      <c r="J196" s="21">
        <f t="shared" si="67"/>
        <v>0</v>
      </c>
      <c r="K196" s="21">
        <f t="shared" si="68"/>
        <v>0</v>
      </c>
      <c r="L196" s="21">
        <f t="shared" si="69"/>
        <v>0</v>
      </c>
      <c r="M196" s="21">
        <f t="shared" si="70"/>
        <v>0</v>
      </c>
      <c r="N196" s="14"/>
      <c r="O196" s="14"/>
      <c r="P196" s="14"/>
    </row>
    <row r="197" spans="1:16" ht="38.25" x14ac:dyDescent="0.2">
      <c r="A197" s="15" t="s">
        <v>481</v>
      </c>
      <c r="B197" s="16">
        <v>94589</v>
      </c>
      <c r="C197" s="17" t="s">
        <v>482</v>
      </c>
      <c r="D197" s="18" t="s">
        <v>35</v>
      </c>
      <c r="E197" s="19">
        <v>52.4</v>
      </c>
      <c r="F197" s="20"/>
      <c r="G197" s="20"/>
      <c r="H197" s="21">
        <f t="shared" si="65"/>
        <v>0</v>
      </c>
      <c r="I197" s="21">
        <f t="shared" si="66"/>
        <v>0</v>
      </c>
      <c r="J197" s="21">
        <f t="shared" si="67"/>
        <v>0</v>
      </c>
      <c r="K197" s="21">
        <f t="shared" si="68"/>
        <v>0</v>
      </c>
      <c r="L197" s="21">
        <f t="shared" si="69"/>
        <v>0</v>
      </c>
      <c r="M197" s="21">
        <f t="shared" si="70"/>
        <v>0</v>
      </c>
      <c r="N197" s="14"/>
      <c r="O197" s="14"/>
      <c r="P197" s="14"/>
    </row>
    <row r="198" spans="1:16" ht="76.5" x14ac:dyDescent="0.2">
      <c r="A198" s="15" t="s">
        <v>483</v>
      </c>
      <c r="B198" s="16">
        <v>94573</v>
      </c>
      <c r="C198" s="17" t="s">
        <v>484</v>
      </c>
      <c r="D198" s="18" t="s">
        <v>22</v>
      </c>
      <c r="E198" s="19">
        <v>9.6</v>
      </c>
      <c r="F198" s="20"/>
      <c r="G198" s="20"/>
      <c r="H198" s="21">
        <f t="shared" si="65"/>
        <v>0</v>
      </c>
      <c r="I198" s="21">
        <f t="shared" si="66"/>
        <v>0</v>
      </c>
      <c r="J198" s="21">
        <f t="shared" si="67"/>
        <v>0</v>
      </c>
      <c r="K198" s="21">
        <f t="shared" si="68"/>
        <v>0</v>
      </c>
      <c r="L198" s="21">
        <f t="shared" si="69"/>
        <v>0</v>
      </c>
      <c r="M198" s="21">
        <f t="shared" si="70"/>
        <v>0</v>
      </c>
      <c r="N198" s="14"/>
      <c r="O198" s="14"/>
      <c r="P198" s="14"/>
    </row>
    <row r="199" spans="1:16" ht="76.5" x14ac:dyDescent="0.2">
      <c r="A199" s="15" t="s">
        <v>485</v>
      </c>
      <c r="B199" s="16">
        <v>94570</v>
      </c>
      <c r="C199" s="17" t="s">
        <v>486</v>
      </c>
      <c r="D199" s="18" t="s">
        <v>22</v>
      </c>
      <c r="E199" s="19">
        <v>4.8</v>
      </c>
      <c r="F199" s="20"/>
      <c r="G199" s="20"/>
      <c r="H199" s="21">
        <f t="shared" si="65"/>
        <v>0</v>
      </c>
      <c r="I199" s="21">
        <f t="shared" si="66"/>
        <v>0</v>
      </c>
      <c r="J199" s="21">
        <f t="shared" si="67"/>
        <v>0</v>
      </c>
      <c r="K199" s="21">
        <f t="shared" si="68"/>
        <v>0</v>
      </c>
      <c r="L199" s="21">
        <f t="shared" si="69"/>
        <v>0</v>
      </c>
      <c r="M199" s="21">
        <f t="shared" si="70"/>
        <v>0</v>
      </c>
      <c r="N199" s="14"/>
      <c r="O199" s="14"/>
      <c r="P199" s="14"/>
    </row>
    <row r="200" spans="1:16" ht="51" x14ac:dyDescent="0.2">
      <c r="A200" s="15" t="s">
        <v>487</v>
      </c>
      <c r="B200" s="16">
        <v>101965</v>
      </c>
      <c r="C200" s="17" t="s">
        <v>488</v>
      </c>
      <c r="D200" s="18" t="s">
        <v>35</v>
      </c>
      <c r="E200" s="19">
        <v>16</v>
      </c>
      <c r="F200" s="20"/>
      <c r="G200" s="20"/>
      <c r="H200" s="21">
        <f t="shared" si="65"/>
        <v>0</v>
      </c>
      <c r="I200" s="21">
        <f t="shared" si="66"/>
        <v>0</v>
      </c>
      <c r="J200" s="21">
        <f t="shared" si="67"/>
        <v>0</v>
      </c>
      <c r="K200" s="21">
        <f t="shared" si="68"/>
        <v>0</v>
      </c>
      <c r="L200" s="21">
        <f t="shared" si="69"/>
        <v>0</v>
      </c>
      <c r="M200" s="21">
        <f t="shared" si="70"/>
        <v>0</v>
      </c>
      <c r="N200" s="14"/>
      <c r="O200" s="14"/>
      <c r="P200" s="14"/>
    </row>
    <row r="201" spans="1:16" ht="25.5" x14ac:dyDescent="0.2">
      <c r="A201" s="15" t="s">
        <v>489</v>
      </c>
      <c r="B201" s="16" t="s">
        <v>490</v>
      </c>
      <c r="C201" s="17" t="s">
        <v>491</v>
      </c>
      <c r="D201" s="18" t="s">
        <v>35</v>
      </c>
      <c r="E201" s="19">
        <v>2.4</v>
      </c>
      <c r="F201" s="20"/>
      <c r="G201" s="20"/>
      <c r="H201" s="21">
        <f t="shared" si="65"/>
        <v>0</v>
      </c>
      <c r="I201" s="21">
        <f t="shared" si="66"/>
        <v>0</v>
      </c>
      <c r="J201" s="21">
        <f t="shared" si="67"/>
        <v>0</v>
      </c>
      <c r="K201" s="21">
        <f t="shared" si="68"/>
        <v>0</v>
      </c>
      <c r="L201" s="21">
        <f t="shared" si="69"/>
        <v>0</v>
      </c>
      <c r="M201" s="21">
        <f t="shared" si="70"/>
        <v>0</v>
      </c>
      <c r="N201" s="14"/>
      <c r="O201" s="14"/>
      <c r="P201" s="14"/>
    </row>
    <row r="202" spans="1:16" ht="38.25" x14ac:dyDescent="0.2">
      <c r="A202" s="15" t="s">
        <v>492</v>
      </c>
      <c r="B202" s="16" t="s">
        <v>493</v>
      </c>
      <c r="C202" s="17" t="s">
        <v>494</v>
      </c>
      <c r="D202" s="18" t="s">
        <v>35</v>
      </c>
      <c r="E202" s="19">
        <v>27.6</v>
      </c>
      <c r="F202" s="20"/>
      <c r="G202" s="20"/>
      <c r="H202" s="21">
        <f t="shared" si="65"/>
        <v>0</v>
      </c>
      <c r="I202" s="21">
        <f t="shared" si="66"/>
        <v>0</v>
      </c>
      <c r="J202" s="21">
        <f t="shared" si="67"/>
        <v>0</v>
      </c>
      <c r="K202" s="21">
        <f t="shared" si="68"/>
        <v>0</v>
      </c>
      <c r="L202" s="21">
        <f t="shared" si="69"/>
        <v>0</v>
      </c>
      <c r="M202" s="21">
        <f t="shared" si="70"/>
        <v>0</v>
      </c>
      <c r="N202" s="14"/>
      <c r="O202" s="14"/>
      <c r="P202" s="14"/>
    </row>
    <row r="203" spans="1:16" ht="38.25" x14ac:dyDescent="0.2">
      <c r="A203" s="15" t="s">
        <v>495</v>
      </c>
      <c r="B203" s="16">
        <v>97631</v>
      </c>
      <c r="C203" s="17" t="s">
        <v>496</v>
      </c>
      <c r="D203" s="18" t="s">
        <v>22</v>
      </c>
      <c r="E203" s="19">
        <v>7.86</v>
      </c>
      <c r="F203" s="20"/>
      <c r="G203" s="20"/>
      <c r="H203" s="21">
        <f t="shared" si="65"/>
        <v>0</v>
      </c>
      <c r="I203" s="21">
        <f t="shared" si="66"/>
        <v>0</v>
      </c>
      <c r="J203" s="21">
        <f t="shared" si="67"/>
        <v>0</v>
      </c>
      <c r="K203" s="21">
        <f t="shared" si="68"/>
        <v>0</v>
      </c>
      <c r="L203" s="21">
        <f t="shared" si="69"/>
        <v>0</v>
      </c>
      <c r="M203" s="21">
        <f t="shared" si="70"/>
        <v>0</v>
      </c>
      <c r="N203" s="14"/>
      <c r="O203" s="14"/>
      <c r="P203" s="14"/>
    </row>
    <row r="204" spans="1:16" ht="25.5" x14ac:dyDescent="0.2">
      <c r="A204" s="15" t="s">
        <v>497</v>
      </c>
      <c r="B204" s="16">
        <v>88497</v>
      </c>
      <c r="C204" s="17" t="s">
        <v>498</v>
      </c>
      <c r="D204" s="18" t="s">
        <v>22</v>
      </c>
      <c r="E204" s="19">
        <v>7.86</v>
      </c>
      <c r="F204" s="20"/>
      <c r="G204" s="20"/>
      <c r="H204" s="21">
        <f t="shared" si="65"/>
        <v>0</v>
      </c>
      <c r="I204" s="21">
        <f t="shared" si="66"/>
        <v>0</v>
      </c>
      <c r="J204" s="21">
        <f t="shared" si="67"/>
        <v>0</v>
      </c>
      <c r="K204" s="21">
        <f t="shared" si="68"/>
        <v>0</v>
      </c>
      <c r="L204" s="21">
        <f t="shared" si="69"/>
        <v>0</v>
      </c>
      <c r="M204" s="21">
        <f t="shared" si="70"/>
        <v>0</v>
      </c>
      <c r="N204" s="14"/>
      <c r="O204" s="14"/>
      <c r="P204" s="14"/>
    </row>
    <row r="205" spans="1:16" ht="51" x14ac:dyDescent="0.2">
      <c r="A205" s="15" t="s">
        <v>499</v>
      </c>
      <c r="B205" s="16">
        <v>98561</v>
      </c>
      <c r="C205" s="17" t="s">
        <v>500</v>
      </c>
      <c r="D205" s="18" t="s">
        <v>22</v>
      </c>
      <c r="E205" s="19">
        <v>7.86</v>
      </c>
      <c r="F205" s="20"/>
      <c r="G205" s="20"/>
      <c r="H205" s="21">
        <f t="shared" si="65"/>
        <v>0</v>
      </c>
      <c r="I205" s="21">
        <f t="shared" si="66"/>
        <v>0</v>
      </c>
      <c r="J205" s="21">
        <f t="shared" si="67"/>
        <v>0</v>
      </c>
      <c r="K205" s="21">
        <f t="shared" si="68"/>
        <v>0</v>
      </c>
      <c r="L205" s="21">
        <f t="shared" si="69"/>
        <v>0</v>
      </c>
      <c r="M205" s="21">
        <f t="shared" si="70"/>
        <v>0</v>
      </c>
      <c r="N205" s="14"/>
      <c r="O205" s="14"/>
      <c r="P205" s="14"/>
    </row>
    <row r="206" spans="1:16" ht="25.5" x14ac:dyDescent="0.2">
      <c r="A206" s="15" t="s">
        <v>501</v>
      </c>
      <c r="B206" s="16">
        <v>88326</v>
      </c>
      <c r="C206" s="17" t="s">
        <v>502</v>
      </c>
      <c r="D206" s="18" t="s">
        <v>503</v>
      </c>
      <c r="E206" s="19">
        <v>24</v>
      </c>
      <c r="F206" s="20"/>
      <c r="G206" s="20"/>
      <c r="H206" s="21">
        <f t="shared" si="65"/>
        <v>0</v>
      </c>
      <c r="I206" s="21">
        <f t="shared" si="66"/>
        <v>0</v>
      </c>
      <c r="J206" s="21">
        <f t="shared" si="67"/>
        <v>0</v>
      </c>
      <c r="K206" s="21">
        <f t="shared" si="68"/>
        <v>0</v>
      </c>
      <c r="L206" s="21">
        <f t="shared" si="69"/>
        <v>0</v>
      </c>
      <c r="M206" s="21">
        <f t="shared" si="70"/>
        <v>0</v>
      </c>
      <c r="N206" s="14"/>
      <c r="O206" s="14"/>
      <c r="P206" s="14"/>
    </row>
    <row r="207" spans="1:16" ht="25.5" x14ac:dyDescent="0.2">
      <c r="A207" s="15" t="s">
        <v>504</v>
      </c>
      <c r="B207" s="16" t="s">
        <v>505</v>
      </c>
      <c r="C207" s="17" t="s">
        <v>506</v>
      </c>
      <c r="D207" s="18" t="s">
        <v>22</v>
      </c>
      <c r="E207" s="19">
        <v>14.4</v>
      </c>
      <c r="F207" s="20"/>
      <c r="G207" s="20"/>
      <c r="H207" s="21">
        <f t="shared" si="65"/>
        <v>0</v>
      </c>
      <c r="I207" s="21">
        <f t="shared" si="66"/>
        <v>0</v>
      </c>
      <c r="J207" s="21">
        <f t="shared" si="67"/>
        <v>0</v>
      </c>
      <c r="K207" s="21">
        <f t="shared" si="68"/>
        <v>0</v>
      </c>
      <c r="L207" s="21">
        <f t="shared" si="69"/>
        <v>0</v>
      </c>
      <c r="M207" s="21">
        <f t="shared" si="70"/>
        <v>0</v>
      </c>
      <c r="N207" s="14"/>
      <c r="O207" s="14"/>
      <c r="P207" s="14"/>
    </row>
    <row r="208" spans="1:16" ht="51" x14ac:dyDescent="0.2">
      <c r="A208" s="15" t="s">
        <v>507</v>
      </c>
      <c r="B208" s="16">
        <v>97637</v>
      </c>
      <c r="C208" s="17" t="s">
        <v>508</v>
      </c>
      <c r="D208" s="18" t="s">
        <v>22</v>
      </c>
      <c r="E208" s="19">
        <v>14.4</v>
      </c>
      <c r="F208" s="20"/>
      <c r="G208" s="20"/>
      <c r="H208" s="21">
        <f t="shared" si="65"/>
        <v>0</v>
      </c>
      <c r="I208" s="21">
        <f t="shared" si="66"/>
        <v>0</v>
      </c>
      <c r="J208" s="21">
        <f t="shared" si="67"/>
        <v>0</v>
      </c>
      <c r="K208" s="21">
        <f t="shared" si="68"/>
        <v>0</v>
      </c>
      <c r="L208" s="21">
        <f t="shared" si="69"/>
        <v>0</v>
      </c>
      <c r="M208" s="21">
        <f t="shared" si="70"/>
        <v>0</v>
      </c>
      <c r="N208" s="14"/>
      <c r="O208" s="14"/>
      <c r="P208" s="14"/>
    </row>
    <row r="209" spans="1:16" ht="12.75" x14ac:dyDescent="0.2">
      <c r="A209" s="8" t="s">
        <v>509</v>
      </c>
      <c r="B209" s="9"/>
      <c r="C209" s="10" t="s">
        <v>510</v>
      </c>
      <c r="D209" s="11"/>
      <c r="E209" s="11"/>
      <c r="F209" s="12"/>
      <c r="G209" s="12"/>
      <c r="H209" s="11"/>
      <c r="I209" s="13">
        <f t="shared" ref="I209:M209" si="71">SUM(I210:I237)</f>
        <v>0</v>
      </c>
      <c r="J209" s="13">
        <f t="shared" si="71"/>
        <v>0</v>
      </c>
      <c r="K209" s="13">
        <f t="shared" si="71"/>
        <v>0</v>
      </c>
      <c r="L209" s="13">
        <f t="shared" si="71"/>
        <v>0</v>
      </c>
      <c r="M209" s="13">
        <f t="shared" si="71"/>
        <v>0</v>
      </c>
      <c r="N209" s="14"/>
      <c r="O209" s="14"/>
      <c r="P209" s="14"/>
    </row>
    <row r="210" spans="1:16" ht="25.5" x14ac:dyDescent="0.2">
      <c r="A210" s="15" t="s">
        <v>511</v>
      </c>
      <c r="B210" s="16">
        <v>98307</v>
      </c>
      <c r="C210" s="17" t="s">
        <v>512</v>
      </c>
      <c r="D210" s="18" t="s">
        <v>18</v>
      </c>
      <c r="E210" s="19">
        <v>2</v>
      </c>
      <c r="F210" s="20"/>
      <c r="G210" s="20"/>
      <c r="H210" s="21">
        <f t="shared" ref="H210:H237" si="72">F210+G210</f>
        <v>0</v>
      </c>
      <c r="I210" s="21">
        <f t="shared" ref="I210:I237" si="73">E210*F210</f>
        <v>0</v>
      </c>
      <c r="J210" s="21">
        <f t="shared" ref="J210:J237" si="74">E210*G210</f>
        <v>0</v>
      </c>
      <c r="K210" s="21">
        <f t="shared" ref="K210:K237" si="75">(J210+I210)</f>
        <v>0</v>
      </c>
      <c r="L210" s="21">
        <f t="shared" ref="L210:L237" si="76">K210*$F$271</f>
        <v>0</v>
      </c>
      <c r="M210" s="21">
        <f t="shared" ref="M210:M237" si="77">(L210+K210)</f>
        <v>0</v>
      </c>
      <c r="N210" s="14"/>
      <c r="O210" s="14"/>
      <c r="P210" s="14"/>
    </row>
    <row r="211" spans="1:16" ht="51" x14ac:dyDescent="0.2">
      <c r="A211" s="15" t="s">
        <v>513</v>
      </c>
      <c r="B211" s="16">
        <v>97660</v>
      </c>
      <c r="C211" s="17" t="s">
        <v>514</v>
      </c>
      <c r="D211" s="18" t="s">
        <v>18</v>
      </c>
      <c r="E211" s="19">
        <v>2</v>
      </c>
      <c r="F211" s="20"/>
      <c r="G211" s="20"/>
      <c r="H211" s="21">
        <f t="shared" si="72"/>
        <v>0</v>
      </c>
      <c r="I211" s="21">
        <f t="shared" si="73"/>
        <v>0</v>
      </c>
      <c r="J211" s="21">
        <f t="shared" si="74"/>
        <v>0</v>
      </c>
      <c r="K211" s="21">
        <f t="shared" si="75"/>
        <v>0</v>
      </c>
      <c r="L211" s="21">
        <f t="shared" si="76"/>
        <v>0</v>
      </c>
      <c r="M211" s="21">
        <f t="shared" si="77"/>
        <v>0</v>
      </c>
      <c r="N211" s="14"/>
      <c r="O211" s="14"/>
      <c r="P211" s="14"/>
    </row>
    <row r="212" spans="1:16" ht="51" x14ac:dyDescent="0.2">
      <c r="A212" s="15" t="s">
        <v>515</v>
      </c>
      <c r="B212" s="16">
        <v>90443</v>
      </c>
      <c r="C212" s="17" t="s">
        <v>516</v>
      </c>
      <c r="D212" s="18" t="s">
        <v>35</v>
      </c>
      <c r="E212" s="19">
        <v>8.4</v>
      </c>
      <c r="F212" s="20"/>
      <c r="G212" s="20"/>
      <c r="H212" s="21">
        <f t="shared" si="72"/>
        <v>0</v>
      </c>
      <c r="I212" s="21">
        <f t="shared" si="73"/>
        <v>0</v>
      </c>
      <c r="J212" s="21">
        <f t="shared" si="74"/>
        <v>0</v>
      </c>
      <c r="K212" s="21">
        <f t="shared" si="75"/>
        <v>0</v>
      </c>
      <c r="L212" s="21">
        <f t="shared" si="76"/>
        <v>0</v>
      </c>
      <c r="M212" s="21">
        <f t="shared" si="77"/>
        <v>0</v>
      </c>
      <c r="N212" s="14"/>
      <c r="O212" s="14"/>
      <c r="P212" s="14"/>
    </row>
    <row r="213" spans="1:16" ht="38.25" x14ac:dyDescent="0.2">
      <c r="A213" s="15" t="s">
        <v>517</v>
      </c>
      <c r="B213" s="16">
        <v>90456</v>
      </c>
      <c r="C213" s="17" t="s">
        <v>518</v>
      </c>
      <c r="D213" s="18" t="s">
        <v>18</v>
      </c>
      <c r="E213" s="19">
        <v>2</v>
      </c>
      <c r="F213" s="20"/>
      <c r="G213" s="20"/>
      <c r="H213" s="21">
        <f t="shared" si="72"/>
        <v>0</v>
      </c>
      <c r="I213" s="21">
        <f t="shared" si="73"/>
        <v>0</v>
      </c>
      <c r="J213" s="21">
        <f t="shared" si="74"/>
        <v>0</v>
      </c>
      <c r="K213" s="21">
        <f t="shared" si="75"/>
        <v>0</v>
      </c>
      <c r="L213" s="21">
        <f t="shared" si="76"/>
        <v>0</v>
      </c>
      <c r="M213" s="21">
        <f t="shared" si="77"/>
        <v>0</v>
      </c>
      <c r="N213" s="14"/>
      <c r="O213" s="14"/>
      <c r="P213" s="14"/>
    </row>
    <row r="214" spans="1:16" ht="63.75" x14ac:dyDescent="0.2">
      <c r="A214" s="15" t="s">
        <v>519</v>
      </c>
      <c r="B214" s="16">
        <v>91852</v>
      </c>
      <c r="C214" s="17" t="s">
        <v>520</v>
      </c>
      <c r="D214" s="18" t="s">
        <v>35</v>
      </c>
      <c r="E214" s="19">
        <v>9.4</v>
      </c>
      <c r="F214" s="20"/>
      <c r="G214" s="20"/>
      <c r="H214" s="21">
        <f t="shared" si="72"/>
        <v>0</v>
      </c>
      <c r="I214" s="21">
        <f t="shared" si="73"/>
        <v>0</v>
      </c>
      <c r="J214" s="21">
        <f t="shared" si="74"/>
        <v>0</v>
      </c>
      <c r="K214" s="21">
        <f t="shared" si="75"/>
        <v>0</v>
      </c>
      <c r="L214" s="21">
        <f t="shared" si="76"/>
        <v>0</v>
      </c>
      <c r="M214" s="21">
        <f t="shared" si="77"/>
        <v>0</v>
      </c>
      <c r="N214" s="14"/>
      <c r="O214" s="14"/>
      <c r="P214" s="14"/>
    </row>
    <row r="215" spans="1:16" ht="51" x14ac:dyDescent="0.2">
      <c r="A215" s="15" t="s">
        <v>521</v>
      </c>
      <c r="B215" s="16">
        <v>91944</v>
      </c>
      <c r="C215" s="17" t="s">
        <v>522</v>
      </c>
      <c r="D215" s="18" t="s">
        <v>18</v>
      </c>
      <c r="E215" s="19">
        <v>2</v>
      </c>
      <c r="F215" s="20"/>
      <c r="G215" s="20"/>
      <c r="H215" s="21">
        <f t="shared" si="72"/>
        <v>0</v>
      </c>
      <c r="I215" s="21">
        <f t="shared" si="73"/>
        <v>0</v>
      </c>
      <c r="J215" s="21">
        <f t="shared" si="74"/>
        <v>0</v>
      </c>
      <c r="K215" s="21">
        <f t="shared" si="75"/>
        <v>0</v>
      </c>
      <c r="L215" s="21">
        <f t="shared" si="76"/>
        <v>0</v>
      </c>
      <c r="M215" s="21">
        <f t="shared" si="77"/>
        <v>0</v>
      </c>
      <c r="N215" s="14"/>
      <c r="O215" s="14"/>
      <c r="P215" s="14"/>
    </row>
    <row r="216" spans="1:16" ht="51" x14ac:dyDescent="0.2">
      <c r="A216" s="15" t="s">
        <v>523</v>
      </c>
      <c r="B216" s="16">
        <v>90466</v>
      </c>
      <c r="C216" s="17" t="s">
        <v>524</v>
      </c>
      <c r="D216" s="18" t="s">
        <v>35</v>
      </c>
      <c r="E216" s="19">
        <v>8.4</v>
      </c>
      <c r="F216" s="20"/>
      <c r="G216" s="20"/>
      <c r="H216" s="21">
        <f t="shared" si="72"/>
        <v>0</v>
      </c>
      <c r="I216" s="21">
        <f t="shared" si="73"/>
        <v>0</v>
      </c>
      <c r="J216" s="21">
        <f t="shared" si="74"/>
        <v>0</v>
      </c>
      <c r="K216" s="21">
        <f t="shared" si="75"/>
        <v>0</v>
      </c>
      <c r="L216" s="21">
        <f t="shared" si="76"/>
        <v>0</v>
      </c>
      <c r="M216" s="21">
        <f t="shared" si="77"/>
        <v>0</v>
      </c>
      <c r="N216" s="14"/>
      <c r="O216" s="14"/>
      <c r="P216" s="14"/>
    </row>
    <row r="217" spans="1:16" ht="76.5" x14ac:dyDescent="0.2">
      <c r="A217" s="15" t="s">
        <v>525</v>
      </c>
      <c r="B217" s="16">
        <v>87794</v>
      </c>
      <c r="C217" s="17" t="s">
        <v>526</v>
      </c>
      <c r="D217" s="18" t="s">
        <v>22</v>
      </c>
      <c r="E217" s="19">
        <v>1.68</v>
      </c>
      <c r="F217" s="20"/>
      <c r="G217" s="20"/>
      <c r="H217" s="21">
        <f t="shared" si="72"/>
        <v>0</v>
      </c>
      <c r="I217" s="21">
        <f t="shared" si="73"/>
        <v>0</v>
      </c>
      <c r="J217" s="21">
        <f t="shared" si="74"/>
        <v>0</v>
      </c>
      <c r="K217" s="21">
        <f t="shared" si="75"/>
        <v>0</v>
      </c>
      <c r="L217" s="21">
        <f t="shared" si="76"/>
        <v>0</v>
      </c>
      <c r="M217" s="21">
        <f t="shared" si="77"/>
        <v>0</v>
      </c>
      <c r="N217" s="14"/>
      <c r="O217" s="14"/>
      <c r="P217" s="14"/>
    </row>
    <row r="218" spans="1:16" ht="38.25" x14ac:dyDescent="0.2">
      <c r="A218" s="15" t="s">
        <v>527</v>
      </c>
      <c r="B218" s="16">
        <v>88495</v>
      </c>
      <c r="C218" s="17" t="s">
        <v>528</v>
      </c>
      <c r="D218" s="18" t="s">
        <v>22</v>
      </c>
      <c r="E218" s="19">
        <v>1.68</v>
      </c>
      <c r="F218" s="20"/>
      <c r="G218" s="20"/>
      <c r="H218" s="21">
        <f t="shared" si="72"/>
        <v>0</v>
      </c>
      <c r="I218" s="21">
        <f t="shared" si="73"/>
        <v>0</v>
      </c>
      <c r="J218" s="21">
        <f t="shared" si="74"/>
        <v>0</v>
      </c>
      <c r="K218" s="21">
        <f t="shared" si="75"/>
        <v>0</v>
      </c>
      <c r="L218" s="21">
        <f t="shared" si="76"/>
        <v>0</v>
      </c>
      <c r="M218" s="21">
        <f t="shared" si="77"/>
        <v>0</v>
      </c>
      <c r="N218" s="14"/>
      <c r="O218" s="14"/>
      <c r="P218" s="14"/>
    </row>
    <row r="219" spans="1:16" ht="51" x14ac:dyDescent="0.2">
      <c r="A219" s="15" t="s">
        <v>529</v>
      </c>
      <c r="B219" s="16" t="s">
        <v>530</v>
      </c>
      <c r="C219" s="17" t="s">
        <v>531</v>
      </c>
      <c r="D219" s="18" t="s">
        <v>18</v>
      </c>
      <c r="E219" s="19">
        <v>1</v>
      </c>
      <c r="F219" s="20"/>
      <c r="G219" s="20"/>
      <c r="H219" s="21">
        <f t="shared" si="72"/>
        <v>0</v>
      </c>
      <c r="I219" s="21">
        <f t="shared" si="73"/>
        <v>0</v>
      </c>
      <c r="J219" s="21">
        <f t="shared" si="74"/>
        <v>0</v>
      </c>
      <c r="K219" s="21">
        <f t="shared" si="75"/>
        <v>0</v>
      </c>
      <c r="L219" s="21">
        <f t="shared" si="76"/>
        <v>0</v>
      </c>
      <c r="M219" s="21">
        <f t="shared" si="77"/>
        <v>0</v>
      </c>
      <c r="N219" s="14"/>
      <c r="O219" s="14"/>
      <c r="P219" s="14"/>
    </row>
    <row r="220" spans="1:16" ht="51" x14ac:dyDescent="0.2">
      <c r="A220" s="15" t="s">
        <v>532</v>
      </c>
      <c r="B220" s="16">
        <v>92009</v>
      </c>
      <c r="C220" s="17" t="s">
        <v>533</v>
      </c>
      <c r="D220" s="18" t="s">
        <v>18</v>
      </c>
      <c r="E220" s="19">
        <v>1</v>
      </c>
      <c r="F220" s="20"/>
      <c r="G220" s="20"/>
      <c r="H220" s="21">
        <f t="shared" si="72"/>
        <v>0</v>
      </c>
      <c r="I220" s="21">
        <f t="shared" si="73"/>
        <v>0</v>
      </c>
      <c r="J220" s="21">
        <f t="shared" si="74"/>
        <v>0</v>
      </c>
      <c r="K220" s="21">
        <f t="shared" si="75"/>
        <v>0</v>
      </c>
      <c r="L220" s="21">
        <f t="shared" si="76"/>
        <v>0</v>
      </c>
      <c r="M220" s="21">
        <f t="shared" si="77"/>
        <v>0</v>
      </c>
      <c r="N220" s="14"/>
      <c r="O220" s="14"/>
      <c r="P220" s="14"/>
    </row>
    <row r="221" spans="1:16" ht="51" x14ac:dyDescent="0.2">
      <c r="A221" s="15" t="s">
        <v>534</v>
      </c>
      <c r="B221" s="16">
        <v>91927</v>
      </c>
      <c r="C221" s="17" t="s">
        <v>535</v>
      </c>
      <c r="D221" s="18" t="s">
        <v>35</v>
      </c>
      <c r="E221" s="19">
        <v>51.3</v>
      </c>
      <c r="F221" s="20"/>
      <c r="G221" s="20"/>
      <c r="H221" s="21">
        <f t="shared" si="72"/>
        <v>0</v>
      </c>
      <c r="I221" s="21">
        <f t="shared" si="73"/>
        <v>0</v>
      </c>
      <c r="J221" s="21">
        <f t="shared" si="74"/>
        <v>0</v>
      </c>
      <c r="K221" s="21">
        <f t="shared" si="75"/>
        <v>0</v>
      </c>
      <c r="L221" s="21">
        <f t="shared" si="76"/>
        <v>0</v>
      </c>
      <c r="M221" s="21">
        <f t="shared" si="77"/>
        <v>0</v>
      </c>
      <c r="N221" s="14"/>
      <c r="O221" s="14"/>
      <c r="P221" s="14"/>
    </row>
    <row r="222" spans="1:16" ht="51" x14ac:dyDescent="0.2">
      <c r="A222" s="15" t="s">
        <v>536</v>
      </c>
      <c r="B222" s="16">
        <v>98297</v>
      </c>
      <c r="C222" s="17" t="s">
        <v>537</v>
      </c>
      <c r="D222" s="18" t="s">
        <v>35</v>
      </c>
      <c r="E222" s="19">
        <v>12.4</v>
      </c>
      <c r="F222" s="20"/>
      <c r="G222" s="20"/>
      <c r="H222" s="21">
        <f t="shared" si="72"/>
        <v>0</v>
      </c>
      <c r="I222" s="21">
        <f t="shared" si="73"/>
        <v>0</v>
      </c>
      <c r="J222" s="21">
        <f t="shared" si="74"/>
        <v>0</v>
      </c>
      <c r="K222" s="21">
        <f t="shared" si="75"/>
        <v>0</v>
      </c>
      <c r="L222" s="21">
        <f t="shared" si="76"/>
        <v>0</v>
      </c>
      <c r="M222" s="21">
        <f t="shared" si="77"/>
        <v>0</v>
      </c>
      <c r="N222" s="14"/>
      <c r="O222" s="14"/>
      <c r="P222" s="14"/>
    </row>
    <row r="223" spans="1:16" ht="25.5" x14ac:dyDescent="0.2">
      <c r="A223" s="15" t="s">
        <v>538</v>
      </c>
      <c r="B223" s="16" t="s">
        <v>539</v>
      </c>
      <c r="C223" s="17" t="s">
        <v>540</v>
      </c>
      <c r="D223" s="18" t="s">
        <v>18</v>
      </c>
      <c r="E223" s="19">
        <v>1</v>
      </c>
      <c r="F223" s="20"/>
      <c r="G223" s="20"/>
      <c r="H223" s="21">
        <f t="shared" si="72"/>
        <v>0</v>
      </c>
      <c r="I223" s="21">
        <f t="shared" si="73"/>
        <v>0</v>
      </c>
      <c r="J223" s="21">
        <f t="shared" si="74"/>
        <v>0</v>
      </c>
      <c r="K223" s="21">
        <f t="shared" si="75"/>
        <v>0</v>
      </c>
      <c r="L223" s="21">
        <f t="shared" si="76"/>
        <v>0</v>
      </c>
      <c r="M223" s="21">
        <f t="shared" si="77"/>
        <v>0</v>
      </c>
      <c r="N223" s="14"/>
      <c r="O223" s="14"/>
      <c r="P223" s="14"/>
    </row>
    <row r="224" spans="1:16" ht="38.25" x14ac:dyDescent="0.2">
      <c r="A224" s="15" t="s">
        <v>541</v>
      </c>
      <c r="B224" s="16">
        <v>64563</v>
      </c>
      <c r="C224" s="17" t="s">
        <v>542</v>
      </c>
      <c r="D224" s="18" t="s">
        <v>18</v>
      </c>
      <c r="E224" s="19">
        <v>4</v>
      </c>
      <c r="F224" s="20"/>
      <c r="G224" s="20"/>
      <c r="H224" s="21">
        <f t="shared" si="72"/>
        <v>0</v>
      </c>
      <c r="I224" s="21">
        <f t="shared" si="73"/>
        <v>0</v>
      </c>
      <c r="J224" s="21">
        <f t="shared" si="74"/>
        <v>0</v>
      </c>
      <c r="K224" s="21">
        <f t="shared" si="75"/>
        <v>0</v>
      </c>
      <c r="L224" s="21">
        <f t="shared" si="76"/>
        <v>0</v>
      </c>
      <c r="M224" s="21">
        <f t="shared" si="77"/>
        <v>0</v>
      </c>
      <c r="N224" s="14"/>
      <c r="O224" s="14"/>
      <c r="P224" s="14"/>
    </row>
    <row r="225" spans="1:16" ht="38.25" x14ac:dyDescent="0.2">
      <c r="A225" s="15" t="s">
        <v>543</v>
      </c>
      <c r="B225" s="16">
        <v>88264</v>
      </c>
      <c r="C225" s="17" t="s">
        <v>544</v>
      </c>
      <c r="D225" s="18" t="s">
        <v>503</v>
      </c>
      <c r="E225" s="19">
        <v>5</v>
      </c>
      <c r="F225" s="20"/>
      <c r="G225" s="20"/>
      <c r="H225" s="21">
        <f t="shared" si="72"/>
        <v>0</v>
      </c>
      <c r="I225" s="21">
        <f t="shared" si="73"/>
        <v>0</v>
      </c>
      <c r="J225" s="21">
        <f t="shared" si="74"/>
        <v>0</v>
      </c>
      <c r="K225" s="21">
        <f t="shared" si="75"/>
        <v>0</v>
      </c>
      <c r="L225" s="21">
        <f t="shared" si="76"/>
        <v>0</v>
      </c>
      <c r="M225" s="21">
        <f t="shared" si="77"/>
        <v>0</v>
      </c>
      <c r="N225" s="14"/>
      <c r="O225" s="14"/>
      <c r="P225" s="14"/>
    </row>
    <row r="226" spans="1:16" ht="51" x14ac:dyDescent="0.2">
      <c r="A226" s="15" t="s">
        <v>545</v>
      </c>
      <c r="B226" s="16">
        <v>88247</v>
      </c>
      <c r="C226" s="17" t="s">
        <v>546</v>
      </c>
      <c r="D226" s="18" t="s">
        <v>503</v>
      </c>
      <c r="E226" s="19">
        <v>5</v>
      </c>
      <c r="F226" s="20"/>
      <c r="G226" s="20"/>
      <c r="H226" s="21">
        <f t="shared" si="72"/>
        <v>0</v>
      </c>
      <c r="I226" s="21">
        <f t="shared" si="73"/>
        <v>0</v>
      </c>
      <c r="J226" s="21">
        <f t="shared" si="74"/>
        <v>0</v>
      </c>
      <c r="K226" s="21">
        <f t="shared" si="75"/>
        <v>0</v>
      </c>
      <c r="L226" s="21">
        <f t="shared" si="76"/>
        <v>0</v>
      </c>
      <c r="M226" s="21">
        <f t="shared" si="77"/>
        <v>0</v>
      </c>
      <c r="N226" s="14"/>
      <c r="O226" s="14"/>
      <c r="P226" s="14"/>
    </row>
    <row r="227" spans="1:16" ht="51" x14ac:dyDescent="0.2">
      <c r="A227" s="15" t="s">
        <v>547</v>
      </c>
      <c r="B227" s="16">
        <v>100324</v>
      </c>
      <c r="C227" s="17" t="s">
        <v>548</v>
      </c>
      <c r="D227" s="18" t="s">
        <v>38</v>
      </c>
      <c r="E227" s="19">
        <v>0.1</v>
      </c>
      <c r="F227" s="20"/>
      <c r="G227" s="20"/>
      <c r="H227" s="21">
        <f t="shared" si="72"/>
        <v>0</v>
      </c>
      <c r="I227" s="21">
        <f t="shared" si="73"/>
        <v>0</v>
      </c>
      <c r="J227" s="21">
        <f t="shared" si="74"/>
        <v>0</v>
      </c>
      <c r="K227" s="21">
        <f t="shared" si="75"/>
        <v>0</v>
      </c>
      <c r="L227" s="21">
        <f t="shared" si="76"/>
        <v>0</v>
      </c>
      <c r="M227" s="21">
        <f t="shared" si="77"/>
        <v>0</v>
      </c>
      <c r="N227" s="14"/>
      <c r="O227" s="14"/>
      <c r="P227" s="14"/>
    </row>
    <row r="228" spans="1:16" ht="25.5" x14ac:dyDescent="0.2">
      <c r="A228" s="15" t="s">
        <v>549</v>
      </c>
      <c r="B228" s="16" t="s">
        <v>550</v>
      </c>
      <c r="C228" s="17" t="s">
        <v>551</v>
      </c>
      <c r="D228" s="18" t="s">
        <v>18</v>
      </c>
      <c r="E228" s="19">
        <v>6</v>
      </c>
      <c r="F228" s="20"/>
      <c r="G228" s="20"/>
      <c r="H228" s="21">
        <f t="shared" si="72"/>
        <v>0</v>
      </c>
      <c r="I228" s="21">
        <f t="shared" si="73"/>
        <v>0</v>
      </c>
      <c r="J228" s="21">
        <f t="shared" si="74"/>
        <v>0</v>
      </c>
      <c r="K228" s="21">
        <f t="shared" si="75"/>
        <v>0</v>
      </c>
      <c r="L228" s="21">
        <f t="shared" si="76"/>
        <v>0</v>
      </c>
      <c r="M228" s="21">
        <f t="shared" si="77"/>
        <v>0</v>
      </c>
      <c r="N228" s="14"/>
      <c r="O228" s="14"/>
      <c r="P228" s="14"/>
    </row>
    <row r="229" spans="1:16" ht="38.25" x14ac:dyDescent="0.2">
      <c r="A229" s="15" t="s">
        <v>552</v>
      </c>
      <c r="B229" s="16">
        <v>96973</v>
      </c>
      <c r="C229" s="17" t="s">
        <v>553</v>
      </c>
      <c r="D229" s="18" t="s">
        <v>35</v>
      </c>
      <c r="E229" s="19">
        <v>8</v>
      </c>
      <c r="F229" s="20"/>
      <c r="G229" s="20"/>
      <c r="H229" s="21">
        <f t="shared" si="72"/>
        <v>0</v>
      </c>
      <c r="I229" s="21">
        <f t="shared" si="73"/>
        <v>0</v>
      </c>
      <c r="J229" s="21">
        <f t="shared" si="74"/>
        <v>0</v>
      </c>
      <c r="K229" s="21">
        <f t="shared" si="75"/>
        <v>0</v>
      </c>
      <c r="L229" s="21">
        <f t="shared" si="76"/>
        <v>0</v>
      </c>
      <c r="M229" s="21">
        <f t="shared" si="77"/>
        <v>0</v>
      </c>
      <c r="N229" s="14"/>
      <c r="O229" s="14"/>
      <c r="P229" s="14"/>
    </row>
    <row r="230" spans="1:16" ht="51" x14ac:dyDescent="0.2">
      <c r="A230" s="15" t="s">
        <v>554</v>
      </c>
      <c r="B230" s="16">
        <v>97660</v>
      </c>
      <c r="C230" s="17" t="s">
        <v>555</v>
      </c>
      <c r="D230" s="18" t="s">
        <v>18</v>
      </c>
      <c r="E230" s="19">
        <v>5</v>
      </c>
      <c r="F230" s="20"/>
      <c r="G230" s="20"/>
      <c r="H230" s="21">
        <f t="shared" si="72"/>
        <v>0</v>
      </c>
      <c r="I230" s="21">
        <f t="shared" si="73"/>
        <v>0</v>
      </c>
      <c r="J230" s="21">
        <f t="shared" si="74"/>
        <v>0</v>
      </c>
      <c r="K230" s="21">
        <f t="shared" si="75"/>
        <v>0</v>
      </c>
      <c r="L230" s="21">
        <f t="shared" si="76"/>
        <v>0</v>
      </c>
      <c r="M230" s="21">
        <f t="shared" si="77"/>
        <v>0</v>
      </c>
      <c r="N230" s="14"/>
      <c r="O230" s="14"/>
      <c r="P230" s="14"/>
    </row>
    <row r="231" spans="1:16" ht="51" x14ac:dyDescent="0.2">
      <c r="A231" s="15" t="s">
        <v>556</v>
      </c>
      <c r="B231" s="16">
        <v>97661</v>
      </c>
      <c r="C231" s="17" t="s">
        <v>557</v>
      </c>
      <c r="D231" s="18" t="s">
        <v>35</v>
      </c>
      <c r="E231" s="19">
        <v>15</v>
      </c>
      <c r="F231" s="20"/>
      <c r="G231" s="20"/>
      <c r="H231" s="21">
        <f t="shared" si="72"/>
        <v>0</v>
      </c>
      <c r="I231" s="21">
        <f t="shared" si="73"/>
        <v>0</v>
      </c>
      <c r="J231" s="21">
        <f t="shared" si="74"/>
        <v>0</v>
      </c>
      <c r="K231" s="21">
        <f t="shared" si="75"/>
        <v>0</v>
      </c>
      <c r="L231" s="21">
        <f t="shared" si="76"/>
        <v>0</v>
      </c>
      <c r="M231" s="21">
        <f t="shared" si="77"/>
        <v>0</v>
      </c>
      <c r="N231" s="14"/>
      <c r="O231" s="14"/>
      <c r="P231" s="14"/>
    </row>
    <row r="232" spans="1:16" ht="51" x14ac:dyDescent="0.2">
      <c r="A232" s="15" t="s">
        <v>558</v>
      </c>
      <c r="B232" s="16">
        <v>98297</v>
      </c>
      <c r="C232" s="17" t="s">
        <v>559</v>
      </c>
      <c r="D232" s="18" t="s">
        <v>35</v>
      </c>
      <c r="E232" s="19">
        <v>5</v>
      </c>
      <c r="F232" s="20"/>
      <c r="G232" s="20"/>
      <c r="H232" s="21">
        <f t="shared" si="72"/>
        <v>0</v>
      </c>
      <c r="I232" s="21">
        <f t="shared" si="73"/>
        <v>0</v>
      </c>
      <c r="J232" s="21">
        <f t="shared" si="74"/>
        <v>0</v>
      </c>
      <c r="K232" s="21">
        <f t="shared" si="75"/>
        <v>0</v>
      </c>
      <c r="L232" s="21">
        <f t="shared" si="76"/>
        <v>0</v>
      </c>
      <c r="M232" s="21">
        <f t="shared" si="77"/>
        <v>0</v>
      </c>
      <c r="N232" s="14"/>
      <c r="O232" s="14"/>
      <c r="P232" s="14"/>
    </row>
    <row r="233" spans="1:16" ht="63.75" x14ac:dyDescent="0.2">
      <c r="A233" s="15" t="s">
        <v>560</v>
      </c>
      <c r="B233" s="16">
        <v>91927</v>
      </c>
      <c r="C233" s="17" t="s">
        <v>561</v>
      </c>
      <c r="D233" s="18" t="s">
        <v>35</v>
      </c>
      <c r="E233" s="19">
        <v>15</v>
      </c>
      <c r="F233" s="20"/>
      <c r="G233" s="20"/>
      <c r="H233" s="21">
        <f t="shared" si="72"/>
        <v>0</v>
      </c>
      <c r="I233" s="21">
        <f t="shared" si="73"/>
        <v>0</v>
      </c>
      <c r="J233" s="21">
        <f t="shared" si="74"/>
        <v>0</v>
      </c>
      <c r="K233" s="21">
        <f t="shared" si="75"/>
        <v>0</v>
      </c>
      <c r="L233" s="21">
        <f t="shared" si="76"/>
        <v>0</v>
      </c>
      <c r="M233" s="21">
        <f t="shared" si="77"/>
        <v>0</v>
      </c>
      <c r="N233" s="14"/>
      <c r="O233" s="14"/>
      <c r="P233" s="14"/>
    </row>
    <row r="234" spans="1:16" ht="76.5" x14ac:dyDescent="0.2">
      <c r="A234" s="15" t="s">
        <v>562</v>
      </c>
      <c r="B234" s="16" t="s">
        <v>563</v>
      </c>
      <c r="C234" s="17" t="s">
        <v>564</v>
      </c>
      <c r="D234" s="18" t="s">
        <v>35</v>
      </c>
      <c r="E234" s="19">
        <v>10</v>
      </c>
      <c r="F234" s="20"/>
      <c r="G234" s="20"/>
      <c r="H234" s="21">
        <f t="shared" si="72"/>
        <v>0</v>
      </c>
      <c r="I234" s="21">
        <f t="shared" si="73"/>
        <v>0</v>
      </c>
      <c r="J234" s="21">
        <f t="shared" si="74"/>
        <v>0</v>
      </c>
      <c r="K234" s="21">
        <f t="shared" si="75"/>
        <v>0</v>
      </c>
      <c r="L234" s="21">
        <f t="shared" si="76"/>
        <v>0</v>
      </c>
      <c r="M234" s="21">
        <f t="shared" si="77"/>
        <v>0</v>
      </c>
      <c r="N234" s="14"/>
      <c r="O234" s="14"/>
      <c r="P234" s="14"/>
    </row>
    <row r="235" spans="1:16" ht="51" x14ac:dyDescent="0.2">
      <c r="A235" s="15" t="s">
        <v>565</v>
      </c>
      <c r="B235" s="16" t="s">
        <v>566</v>
      </c>
      <c r="C235" s="17" t="s">
        <v>567</v>
      </c>
      <c r="D235" s="18" t="s">
        <v>18</v>
      </c>
      <c r="E235" s="19">
        <v>10</v>
      </c>
      <c r="F235" s="20"/>
      <c r="G235" s="20"/>
      <c r="H235" s="21">
        <f t="shared" si="72"/>
        <v>0</v>
      </c>
      <c r="I235" s="21">
        <f t="shared" si="73"/>
        <v>0</v>
      </c>
      <c r="J235" s="21">
        <f t="shared" si="74"/>
        <v>0</v>
      </c>
      <c r="K235" s="21">
        <f t="shared" si="75"/>
        <v>0</v>
      </c>
      <c r="L235" s="21">
        <f t="shared" si="76"/>
        <v>0</v>
      </c>
      <c r="M235" s="21">
        <f t="shared" si="77"/>
        <v>0</v>
      </c>
      <c r="N235" s="14"/>
      <c r="O235" s="14"/>
      <c r="P235" s="14"/>
    </row>
    <row r="236" spans="1:16" ht="51" x14ac:dyDescent="0.2">
      <c r="A236" s="15" t="s">
        <v>568</v>
      </c>
      <c r="B236" s="16" t="s">
        <v>569</v>
      </c>
      <c r="C236" s="17" t="s">
        <v>570</v>
      </c>
      <c r="D236" s="18" t="s">
        <v>228</v>
      </c>
      <c r="E236" s="19">
        <v>5</v>
      </c>
      <c r="F236" s="20"/>
      <c r="G236" s="20"/>
      <c r="H236" s="21">
        <f t="shared" si="72"/>
        <v>0</v>
      </c>
      <c r="I236" s="21">
        <f t="shared" si="73"/>
        <v>0</v>
      </c>
      <c r="J236" s="21">
        <f t="shared" si="74"/>
        <v>0</v>
      </c>
      <c r="K236" s="21">
        <f t="shared" si="75"/>
        <v>0</v>
      </c>
      <c r="L236" s="21">
        <f t="shared" si="76"/>
        <v>0</v>
      </c>
      <c r="M236" s="21">
        <f t="shared" si="77"/>
        <v>0</v>
      </c>
      <c r="N236" s="14"/>
      <c r="O236" s="14"/>
      <c r="P236" s="14"/>
    </row>
    <row r="237" spans="1:16" ht="38.25" x14ac:dyDescent="0.2">
      <c r="A237" s="15" t="s">
        <v>571</v>
      </c>
      <c r="B237" s="16">
        <v>68032</v>
      </c>
      <c r="C237" s="17" t="s">
        <v>572</v>
      </c>
      <c r="D237" s="18" t="s">
        <v>18</v>
      </c>
      <c r="E237" s="19">
        <v>5</v>
      </c>
      <c r="F237" s="20"/>
      <c r="G237" s="20"/>
      <c r="H237" s="21">
        <f t="shared" si="72"/>
        <v>0</v>
      </c>
      <c r="I237" s="21">
        <f t="shared" si="73"/>
        <v>0</v>
      </c>
      <c r="J237" s="21">
        <f t="shared" si="74"/>
        <v>0</v>
      </c>
      <c r="K237" s="21">
        <f t="shared" si="75"/>
        <v>0</v>
      </c>
      <c r="L237" s="21">
        <f t="shared" si="76"/>
        <v>0</v>
      </c>
      <c r="M237" s="21">
        <f t="shared" si="77"/>
        <v>0</v>
      </c>
      <c r="N237" s="14"/>
      <c r="O237" s="14"/>
      <c r="P237" s="14"/>
    </row>
    <row r="238" spans="1:16" ht="12.75" x14ac:dyDescent="0.2">
      <c r="A238" s="8" t="s">
        <v>573</v>
      </c>
      <c r="B238" s="9"/>
      <c r="C238" s="10" t="s">
        <v>574</v>
      </c>
      <c r="D238" s="11"/>
      <c r="E238" s="11"/>
      <c r="F238" s="12"/>
      <c r="G238" s="12"/>
      <c r="H238" s="11"/>
      <c r="I238" s="13">
        <f t="shared" ref="I238:M238" si="78">SUM(I239:I241)</f>
        <v>0</v>
      </c>
      <c r="J238" s="13">
        <f t="shared" si="78"/>
        <v>0</v>
      </c>
      <c r="K238" s="13">
        <f t="shared" si="78"/>
        <v>0</v>
      </c>
      <c r="L238" s="13">
        <f t="shared" si="78"/>
        <v>0</v>
      </c>
      <c r="M238" s="13">
        <f t="shared" si="78"/>
        <v>0</v>
      </c>
      <c r="N238" s="14"/>
      <c r="O238" s="14"/>
      <c r="P238" s="14"/>
    </row>
    <row r="239" spans="1:16" ht="25.5" x14ac:dyDescent="0.2">
      <c r="A239" s="15" t="s">
        <v>575</v>
      </c>
      <c r="B239" s="16" t="s">
        <v>576</v>
      </c>
      <c r="C239" s="17" t="s">
        <v>577</v>
      </c>
      <c r="D239" s="18" t="s">
        <v>22</v>
      </c>
      <c r="E239" s="19">
        <v>13.68</v>
      </c>
      <c r="F239" s="20"/>
      <c r="G239" s="20"/>
      <c r="H239" s="21">
        <f t="shared" ref="H239:H241" si="79">F239+G239</f>
        <v>0</v>
      </c>
      <c r="I239" s="21">
        <f t="shared" ref="I239:I241" si="80">E239*F239</f>
        <v>0</v>
      </c>
      <c r="J239" s="21">
        <f t="shared" ref="J239:J241" si="81">E239*G239</f>
        <v>0</v>
      </c>
      <c r="K239" s="21">
        <f t="shared" ref="K239:K241" si="82">(J239+I239)</f>
        <v>0</v>
      </c>
      <c r="L239" s="21">
        <f t="shared" ref="L239:L241" si="83">K239*$F$271</f>
        <v>0</v>
      </c>
      <c r="M239" s="21">
        <f t="shared" ref="M239:M241" si="84">(L239+K239)</f>
        <v>0</v>
      </c>
      <c r="N239" s="14"/>
      <c r="O239" s="14"/>
      <c r="P239" s="14"/>
    </row>
    <row r="240" spans="1:16" ht="25.5" x14ac:dyDescent="0.2">
      <c r="A240" s="15" t="s">
        <v>578</v>
      </c>
      <c r="B240" s="16">
        <v>150158</v>
      </c>
      <c r="C240" s="17" t="s">
        <v>579</v>
      </c>
      <c r="D240" s="18" t="s">
        <v>22</v>
      </c>
      <c r="E240" s="19">
        <v>17.45</v>
      </c>
      <c r="F240" s="20"/>
      <c r="G240" s="20"/>
      <c r="H240" s="21">
        <f t="shared" si="79"/>
        <v>0</v>
      </c>
      <c r="I240" s="21">
        <f t="shared" si="80"/>
        <v>0</v>
      </c>
      <c r="J240" s="21">
        <f t="shared" si="81"/>
        <v>0</v>
      </c>
      <c r="K240" s="21">
        <f t="shared" si="82"/>
        <v>0</v>
      </c>
      <c r="L240" s="21">
        <f t="shared" si="83"/>
        <v>0</v>
      </c>
      <c r="M240" s="21">
        <f t="shared" si="84"/>
        <v>0</v>
      </c>
      <c r="N240" s="14"/>
      <c r="O240" s="14"/>
      <c r="P240" s="14"/>
    </row>
    <row r="241" spans="1:16" ht="25.5" x14ac:dyDescent="0.2">
      <c r="A241" s="15" t="s">
        <v>580</v>
      </c>
      <c r="B241" s="16" t="s">
        <v>581</v>
      </c>
      <c r="C241" s="17" t="s">
        <v>582</v>
      </c>
      <c r="D241" s="18" t="s">
        <v>22</v>
      </c>
      <c r="E241" s="19">
        <v>22.44</v>
      </c>
      <c r="F241" s="20"/>
      <c r="G241" s="20"/>
      <c r="H241" s="21">
        <f t="shared" si="79"/>
        <v>0</v>
      </c>
      <c r="I241" s="21">
        <f t="shared" si="80"/>
        <v>0</v>
      </c>
      <c r="J241" s="21">
        <f t="shared" si="81"/>
        <v>0</v>
      </c>
      <c r="K241" s="21">
        <f t="shared" si="82"/>
        <v>0</v>
      </c>
      <c r="L241" s="21">
        <f t="shared" si="83"/>
        <v>0</v>
      </c>
      <c r="M241" s="21">
        <f t="shared" si="84"/>
        <v>0</v>
      </c>
      <c r="N241" s="14"/>
      <c r="O241" s="14"/>
      <c r="P241" s="14"/>
    </row>
    <row r="242" spans="1:16" ht="12.75" x14ac:dyDescent="0.2">
      <c r="A242" s="8" t="s">
        <v>583</v>
      </c>
      <c r="B242" s="9"/>
      <c r="C242" s="10" t="s">
        <v>584</v>
      </c>
      <c r="D242" s="11"/>
      <c r="E242" s="11"/>
      <c r="F242" s="12"/>
      <c r="G242" s="12"/>
      <c r="H242" s="11"/>
      <c r="I242" s="13">
        <f t="shared" ref="I242:M242" si="85">SUM(I243:I246)</f>
        <v>0</v>
      </c>
      <c r="J242" s="13">
        <f t="shared" si="85"/>
        <v>0</v>
      </c>
      <c r="K242" s="13">
        <f t="shared" si="85"/>
        <v>0</v>
      </c>
      <c r="L242" s="13">
        <f t="shared" si="85"/>
        <v>0</v>
      </c>
      <c r="M242" s="13">
        <f t="shared" si="85"/>
        <v>0</v>
      </c>
      <c r="N242" s="14"/>
      <c r="O242" s="14"/>
      <c r="P242" s="14"/>
    </row>
    <row r="243" spans="1:16" ht="38.25" x14ac:dyDescent="0.2">
      <c r="A243" s="15" t="s">
        <v>585</v>
      </c>
      <c r="B243" s="16">
        <v>97644</v>
      </c>
      <c r="C243" s="17" t="s">
        <v>586</v>
      </c>
      <c r="D243" s="18" t="s">
        <v>22</v>
      </c>
      <c r="E243" s="19">
        <v>1.68</v>
      </c>
      <c r="F243" s="20"/>
      <c r="G243" s="20"/>
      <c r="H243" s="21">
        <f t="shared" ref="H243:H246" si="86">F243+G243</f>
        <v>0</v>
      </c>
      <c r="I243" s="21">
        <f t="shared" ref="I243:I246" si="87">E243*F243</f>
        <v>0</v>
      </c>
      <c r="J243" s="21">
        <f t="shared" ref="J243:J246" si="88">E243*G243</f>
        <v>0</v>
      </c>
      <c r="K243" s="21">
        <f t="shared" ref="K243:K246" si="89">(J243+I243)</f>
        <v>0</v>
      </c>
      <c r="L243" s="21">
        <f t="shared" ref="L243:L246" si="90">K243*$F$271</f>
        <v>0</v>
      </c>
      <c r="M243" s="21">
        <f t="shared" ref="M243:M246" si="91">(L243+K243)</f>
        <v>0</v>
      </c>
      <c r="N243" s="14"/>
      <c r="O243" s="14"/>
      <c r="P243" s="14"/>
    </row>
    <row r="244" spans="1:16" ht="38.25" x14ac:dyDescent="0.2">
      <c r="A244" s="15" t="s">
        <v>587</v>
      </c>
      <c r="B244" s="16" t="s">
        <v>588</v>
      </c>
      <c r="C244" s="17" t="s">
        <v>589</v>
      </c>
      <c r="D244" s="18" t="s">
        <v>129</v>
      </c>
      <c r="E244" s="19">
        <v>2</v>
      </c>
      <c r="F244" s="20"/>
      <c r="G244" s="20"/>
      <c r="H244" s="21">
        <f t="shared" si="86"/>
        <v>0</v>
      </c>
      <c r="I244" s="21">
        <f t="shared" si="87"/>
        <v>0</v>
      </c>
      <c r="J244" s="21">
        <f t="shared" si="88"/>
        <v>0</v>
      </c>
      <c r="K244" s="21">
        <f t="shared" si="89"/>
        <v>0</v>
      </c>
      <c r="L244" s="21">
        <f t="shared" si="90"/>
        <v>0</v>
      </c>
      <c r="M244" s="21">
        <f t="shared" si="91"/>
        <v>0</v>
      </c>
      <c r="N244" s="14"/>
      <c r="O244" s="14"/>
      <c r="P244" s="14"/>
    </row>
    <row r="245" spans="1:16" ht="25.5" x14ac:dyDescent="0.2">
      <c r="A245" s="15" t="s">
        <v>590</v>
      </c>
      <c r="B245" s="16" t="s">
        <v>591</v>
      </c>
      <c r="C245" s="17" t="s">
        <v>592</v>
      </c>
      <c r="D245" s="18" t="s">
        <v>18</v>
      </c>
      <c r="E245" s="19">
        <v>1</v>
      </c>
      <c r="F245" s="20"/>
      <c r="G245" s="20"/>
      <c r="H245" s="21">
        <f t="shared" si="86"/>
        <v>0</v>
      </c>
      <c r="I245" s="21">
        <f t="shared" si="87"/>
        <v>0</v>
      </c>
      <c r="J245" s="21">
        <f t="shared" si="88"/>
        <v>0</v>
      </c>
      <c r="K245" s="21">
        <f t="shared" si="89"/>
        <v>0</v>
      </c>
      <c r="L245" s="21">
        <f t="shared" si="90"/>
        <v>0</v>
      </c>
      <c r="M245" s="21">
        <f t="shared" si="91"/>
        <v>0</v>
      </c>
      <c r="N245" s="14"/>
      <c r="O245" s="14"/>
      <c r="P245" s="14"/>
    </row>
    <row r="246" spans="1:16" ht="51" x14ac:dyDescent="0.2">
      <c r="A246" s="15" t="s">
        <v>593</v>
      </c>
      <c r="B246" s="16" t="s">
        <v>594</v>
      </c>
      <c r="C246" s="17" t="s">
        <v>595</v>
      </c>
      <c r="D246" s="18" t="s">
        <v>35</v>
      </c>
      <c r="E246" s="19">
        <v>3.6</v>
      </c>
      <c r="F246" s="20"/>
      <c r="G246" s="20"/>
      <c r="H246" s="21">
        <f t="shared" si="86"/>
        <v>0</v>
      </c>
      <c r="I246" s="21">
        <f t="shared" si="87"/>
        <v>0</v>
      </c>
      <c r="J246" s="21">
        <f t="shared" si="88"/>
        <v>0</v>
      </c>
      <c r="K246" s="21">
        <f t="shared" si="89"/>
        <v>0</v>
      </c>
      <c r="L246" s="21">
        <f t="shared" si="90"/>
        <v>0</v>
      </c>
      <c r="M246" s="21">
        <f t="shared" si="91"/>
        <v>0</v>
      </c>
      <c r="N246" s="14"/>
      <c r="O246" s="14"/>
      <c r="P246" s="14"/>
    </row>
    <row r="247" spans="1:16" ht="12.75" x14ac:dyDescent="0.2">
      <c r="A247" s="8" t="s">
        <v>596</v>
      </c>
      <c r="B247" s="9"/>
      <c r="C247" s="10" t="s">
        <v>597</v>
      </c>
      <c r="D247" s="11"/>
      <c r="E247" s="11"/>
      <c r="F247" s="12"/>
      <c r="G247" s="12"/>
      <c r="H247" s="11"/>
      <c r="I247" s="13">
        <f t="shared" ref="I247:M247" si="92">SUM(I248:I249)</f>
        <v>0</v>
      </c>
      <c r="J247" s="13">
        <f t="shared" si="92"/>
        <v>0</v>
      </c>
      <c r="K247" s="13">
        <f t="shared" si="92"/>
        <v>0</v>
      </c>
      <c r="L247" s="13">
        <f t="shared" si="92"/>
        <v>0</v>
      </c>
      <c r="M247" s="13">
        <f t="shared" si="92"/>
        <v>0</v>
      </c>
      <c r="N247" s="14"/>
      <c r="O247" s="14"/>
      <c r="P247" s="14"/>
    </row>
    <row r="248" spans="1:16" ht="25.5" x14ac:dyDescent="0.2">
      <c r="A248" s="15" t="s">
        <v>598</v>
      </c>
      <c r="B248" s="16" t="s">
        <v>599</v>
      </c>
      <c r="C248" s="17" t="s">
        <v>600</v>
      </c>
      <c r="D248" s="18" t="s">
        <v>22</v>
      </c>
      <c r="E248" s="19">
        <v>0.5</v>
      </c>
      <c r="F248" s="20"/>
      <c r="G248" s="20"/>
      <c r="H248" s="21">
        <f t="shared" ref="H248:H249" si="93">F248+G248</f>
        <v>0</v>
      </c>
      <c r="I248" s="21">
        <f t="shared" ref="I248:I249" si="94">E248*F248</f>
        <v>0</v>
      </c>
      <c r="J248" s="21">
        <f t="shared" ref="J248:J249" si="95">E248*G248</f>
        <v>0</v>
      </c>
      <c r="K248" s="21">
        <f t="shared" ref="K248:K249" si="96">(J248+I248)</f>
        <v>0</v>
      </c>
      <c r="L248" s="21">
        <f t="shared" ref="L248:L249" si="97">K248*$F$271</f>
        <v>0</v>
      </c>
      <c r="M248" s="21">
        <f t="shared" ref="M248:M249" si="98">(L248+K248)</f>
        <v>0</v>
      </c>
      <c r="N248" s="14"/>
      <c r="O248" s="14"/>
      <c r="P248" s="14"/>
    </row>
    <row r="249" spans="1:16" ht="25.5" x14ac:dyDescent="0.2">
      <c r="A249" s="15" t="s">
        <v>601</v>
      </c>
      <c r="B249" s="16" t="s">
        <v>602</v>
      </c>
      <c r="C249" s="17" t="s">
        <v>603</v>
      </c>
      <c r="D249" s="18" t="s">
        <v>18</v>
      </c>
      <c r="E249" s="19">
        <v>1</v>
      </c>
      <c r="F249" s="20"/>
      <c r="G249" s="20"/>
      <c r="H249" s="21">
        <f t="shared" si="93"/>
        <v>0</v>
      </c>
      <c r="I249" s="21">
        <f t="shared" si="94"/>
        <v>0</v>
      </c>
      <c r="J249" s="21">
        <f t="shared" si="95"/>
        <v>0</v>
      </c>
      <c r="K249" s="21">
        <f t="shared" si="96"/>
        <v>0</v>
      </c>
      <c r="L249" s="21">
        <f t="shared" si="97"/>
        <v>0</v>
      </c>
      <c r="M249" s="21">
        <f t="shared" si="98"/>
        <v>0</v>
      </c>
      <c r="N249" s="14"/>
      <c r="O249" s="14"/>
      <c r="P249" s="14"/>
    </row>
    <row r="250" spans="1:16" ht="12.75" x14ac:dyDescent="0.2">
      <c r="A250" s="8" t="s">
        <v>604</v>
      </c>
      <c r="B250" s="9"/>
      <c r="C250" s="10" t="s">
        <v>605</v>
      </c>
      <c r="D250" s="11"/>
      <c r="E250" s="11"/>
      <c r="F250" s="12"/>
      <c r="G250" s="12"/>
      <c r="H250" s="11"/>
      <c r="I250" s="13">
        <f t="shared" ref="I250:M250" si="99">SUM(I251:I257)</f>
        <v>0</v>
      </c>
      <c r="J250" s="13">
        <f t="shared" si="99"/>
        <v>0</v>
      </c>
      <c r="K250" s="13">
        <f t="shared" si="99"/>
        <v>0</v>
      </c>
      <c r="L250" s="13">
        <f t="shared" si="99"/>
        <v>0</v>
      </c>
      <c r="M250" s="13">
        <f t="shared" si="99"/>
        <v>0</v>
      </c>
      <c r="N250" s="14"/>
      <c r="O250" s="14"/>
      <c r="P250" s="14"/>
    </row>
    <row r="251" spans="1:16" ht="38.25" x14ac:dyDescent="0.2">
      <c r="A251" s="15" t="s">
        <v>606</v>
      </c>
      <c r="B251" s="16">
        <v>97631</v>
      </c>
      <c r="C251" s="17" t="s">
        <v>607</v>
      </c>
      <c r="D251" s="18" t="s">
        <v>22</v>
      </c>
      <c r="E251" s="19">
        <v>2.8159999999999998</v>
      </c>
      <c r="F251" s="20"/>
      <c r="G251" s="20"/>
      <c r="H251" s="21">
        <f t="shared" ref="H251:H257" si="100">F251+G251</f>
        <v>0</v>
      </c>
      <c r="I251" s="21">
        <f t="shared" ref="I251:I257" si="101">E251*F251</f>
        <v>0</v>
      </c>
      <c r="J251" s="21">
        <f t="shared" ref="J251:J257" si="102">E251*G251</f>
        <v>0</v>
      </c>
      <c r="K251" s="21">
        <f t="shared" ref="K251:K257" si="103">(J251+I251)</f>
        <v>0</v>
      </c>
      <c r="L251" s="21">
        <f t="shared" ref="L251:L257" si="104">K251*$F$271</f>
        <v>0</v>
      </c>
      <c r="M251" s="21">
        <f t="shared" ref="M251:M257" si="105">(L251+K251)</f>
        <v>0</v>
      </c>
      <c r="N251" s="14"/>
      <c r="O251" s="14"/>
      <c r="P251" s="14"/>
    </row>
    <row r="252" spans="1:16" ht="25.5" x14ac:dyDescent="0.2">
      <c r="A252" s="15" t="s">
        <v>608</v>
      </c>
      <c r="B252" s="16" t="s">
        <v>609</v>
      </c>
      <c r="C252" s="17" t="s">
        <v>610</v>
      </c>
      <c r="D252" s="18" t="s">
        <v>38</v>
      </c>
      <c r="E252" s="19">
        <v>3.2000000000000001E-2</v>
      </c>
      <c r="F252" s="20"/>
      <c r="G252" s="20"/>
      <c r="H252" s="21">
        <f t="shared" si="100"/>
        <v>0</v>
      </c>
      <c r="I252" s="21">
        <f t="shared" si="101"/>
        <v>0</v>
      </c>
      <c r="J252" s="21">
        <f t="shared" si="102"/>
        <v>0</v>
      </c>
      <c r="K252" s="21">
        <f t="shared" si="103"/>
        <v>0</v>
      </c>
      <c r="L252" s="21">
        <f t="shared" si="104"/>
        <v>0</v>
      </c>
      <c r="M252" s="21">
        <f t="shared" si="105"/>
        <v>0</v>
      </c>
      <c r="N252" s="14"/>
      <c r="O252" s="14"/>
      <c r="P252" s="14"/>
    </row>
    <row r="253" spans="1:16" ht="51" x14ac:dyDescent="0.2">
      <c r="A253" s="15" t="s">
        <v>611</v>
      </c>
      <c r="B253" s="16" t="s">
        <v>493</v>
      </c>
      <c r="C253" s="17" t="s">
        <v>612</v>
      </c>
      <c r="D253" s="18" t="s">
        <v>35</v>
      </c>
      <c r="E253" s="19">
        <v>12.8</v>
      </c>
      <c r="F253" s="20"/>
      <c r="G253" s="20"/>
      <c r="H253" s="21">
        <f t="shared" si="100"/>
        <v>0</v>
      </c>
      <c r="I253" s="21">
        <f t="shared" si="101"/>
        <v>0</v>
      </c>
      <c r="J253" s="21">
        <f t="shared" si="102"/>
        <v>0</v>
      </c>
      <c r="K253" s="21">
        <f t="shared" si="103"/>
        <v>0</v>
      </c>
      <c r="L253" s="21">
        <f t="shared" si="104"/>
        <v>0</v>
      </c>
      <c r="M253" s="21">
        <f t="shared" si="105"/>
        <v>0</v>
      </c>
      <c r="N253" s="14"/>
      <c r="O253" s="14"/>
      <c r="P253" s="14"/>
    </row>
    <row r="254" spans="1:16" ht="38.25" x14ac:dyDescent="0.2">
      <c r="A254" s="15" t="s">
        <v>613</v>
      </c>
      <c r="B254" s="16" t="s">
        <v>614</v>
      </c>
      <c r="C254" s="17" t="s">
        <v>615</v>
      </c>
      <c r="D254" s="18" t="s">
        <v>35</v>
      </c>
      <c r="E254" s="19">
        <v>12.8</v>
      </c>
      <c r="F254" s="20"/>
      <c r="G254" s="20"/>
      <c r="H254" s="21">
        <f t="shared" si="100"/>
        <v>0</v>
      </c>
      <c r="I254" s="21">
        <f t="shared" si="101"/>
        <v>0</v>
      </c>
      <c r="J254" s="21">
        <f t="shared" si="102"/>
        <v>0</v>
      </c>
      <c r="K254" s="21">
        <f t="shared" si="103"/>
        <v>0</v>
      </c>
      <c r="L254" s="21">
        <f t="shared" si="104"/>
        <v>0</v>
      </c>
      <c r="M254" s="21">
        <f t="shared" si="105"/>
        <v>0</v>
      </c>
      <c r="N254" s="14"/>
      <c r="O254" s="14"/>
      <c r="P254" s="14"/>
    </row>
    <row r="255" spans="1:16" ht="38.25" x14ac:dyDescent="0.2">
      <c r="A255" s="15" t="s">
        <v>616</v>
      </c>
      <c r="B255" s="16" t="s">
        <v>617</v>
      </c>
      <c r="C255" s="17" t="s">
        <v>618</v>
      </c>
      <c r="D255" s="18" t="s">
        <v>18</v>
      </c>
      <c r="E255" s="19">
        <v>26</v>
      </c>
      <c r="F255" s="20"/>
      <c r="G255" s="20"/>
      <c r="H255" s="21">
        <f t="shared" si="100"/>
        <v>0</v>
      </c>
      <c r="I255" s="21">
        <f t="shared" si="101"/>
        <v>0</v>
      </c>
      <c r="J255" s="21">
        <f t="shared" si="102"/>
        <v>0</v>
      </c>
      <c r="K255" s="21">
        <f t="shared" si="103"/>
        <v>0</v>
      </c>
      <c r="L255" s="21">
        <f t="shared" si="104"/>
        <v>0</v>
      </c>
      <c r="M255" s="21">
        <f t="shared" si="105"/>
        <v>0</v>
      </c>
      <c r="N255" s="14"/>
      <c r="O255" s="14"/>
      <c r="P255" s="14"/>
    </row>
    <row r="256" spans="1:16" ht="89.25" x14ac:dyDescent="0.2">
      <c r="A256" s="15" t="s">
        <v>619</v>
      </c>
      <c r="B256" s="16">
        <v>87888</v>
      </c>
      <c r="C256" s="17" t="s">
        <v>620</v>
      </c>
      <c r="D256" s="18" t="s">
        <v>22</v>
      </c>
      <c r="E256" s="19">
        <v>2.8159999999999998</v>
      </c>
      <c r="F256" s="20"/>
      <c r="G256" s="20"/>
      <c r="H256" s="21">
        <f t="shared" si="100"/>
        <v>0</v>
      </c>
      <c r="I256" s="21">
        <f t="shared" si="101"/>
        <v>0</v>
      </c>
      <c r="J256" s="21">
        <f t="shared" si="102"/>
        <v>0</v>
      </c>
      <c r="K256" s="21">
        <f t="shared" si="103"/>
        <v>0</v>
      </c>
      <c r="L256" s="21">
        <f t="shared" si="104"/>
        <v>0</v>
      </c>
      <c r="M256" s="21">
        <f t="shared" si="105"/>
        <v>0</v>
      </c>
      <c r="N256" s="14"/>
      <c r="O256" s="14"/>
      <c r="P256" s="14"/>
    </row>
    <row r="257" spans="1:16" ht="89.25" x14ac:dyDescent="0.2">
      <c r="A257" s="15" t="s">
        <v>621</v>
      </c>
      <c r="B257" s="16" t="s">
        <v>622</v>
      </c>
      <c r="C257" s="17" t="s">
        <v>693</v>
      </c>
      <c r="D257" s="18" t="s">
        <v>22</v>
      </c>
      <c r="E257" s="19">
        <v>2.8159999999999998</v>
      </c>
      <c r="F257" s="20"/>
      <c r="G257" s="20"/>
      <c r="H257" s="21">
        <f t="shared" si="100"/>
        <v>0</v>
      </c>
      <c r="I257" s="21">
        <f t="shared" si="101"/>
        <v>0</v>
      </c>
      <c r="J257" s="21">
        <f t="shared" si="102"/>
        <v>0</v>
      </c>
      <c r="K257" s="21">
        <f t="shared" si="103"/>
        <v>0</v>
      </c>
      <c r="L257" s="21">
        <f t="shared" si="104"/>
        <v>0</v>
      </c>
      <c r="M257" s="21">
        <f t="shared" si="105"/>
        <v>0</v>
      </c>
      <c r="N257" s="14"/>
      <c r="O257" s="14"/>
      <c r="P257" s="14"/>
    </row>
    <row r="258" spans="1:16" ht="12.75" x14ac:dyDescent="0.2">
      <c r="A258" s="8" t="s">
        <v>623</v>
      </c>
      <c r="B258" s="9"/>
      <c r="C258" s="10" t="s">
        <v>624</v>
      </c>
      <c r="D258" s="11"/>
      <c r="E258" s="11"/>
      <c r="F258" s="12"/>
      <c r="G258" s="12"/>
      <c r="H258" s="11"/>
      <c r="I258" s="13">
        <f t="shared" ref="I258:M258" si="106">SUM(I259)</f>
        <v>0</v>
      </c>
      <c r="J258" s="13">
        <f t="shared" si="106"/>
        <v>0</v>
      </c>
      <c r="K258" s="13">
        <f t="shared" si="106"/>
        <v>0</v>
      </c>
      <c r="L258" s="13">
        <f t="shared" si="106"/>
        <v>0</v>
      </c>
      <c r="M258" s="13">
        <f t="shared" si="106"/>
        <v>0</v>
      </c>
      <c r="N258" s="14"/>
      <c r="O258" s="14"/>
      <c r="P258" s="14"/>
    </row>
    <row r="259" spans="1:16" ht="25.5" x14ac:dyDescent="0.2">
      <c r="A259" s="15" t="s">
        <v>625</v>
      </c>
      <c r="B259" s="16" t="s">
        <v>626</v>
      </c>
      <c r="C259" s="17" t="s">
        <v>627</v>
      </c>
      <c r="D259" s="18" t="s">
        <v>18</v>
      </c>
      <c r="E259" s="19">
        <v>2</v>
      </c>
      <c r="F259" s="20"/>
      <c r="G259" s="20"/>
      <c r="H259" s="21">
        <f>F259+G259</f>
        <v>0</v>
      </c>
      <c r="I259" s="21">
        <f>E259*F259</f>
        <v>0</v>
      </c>
      <c r="J259" s="21">
        <f>E259*G259</f>
        <v>0</v>
      </c>
      <c r="K259" s="21">
        <f>(J259+I259)</f>
        <v>0</v>
      </c>
      <c r="L259" s="21">
        <f>K259*$F$271</f>
        <v>0</v>
      </c>
      <c r="M259" s="21">
        <f>(L259+K259)</f>
        <v>0</v>
      </c>
      <c r="N259" s="14"/>
      <c r="O259" s="14"/>
      <c r="P259" s="14"/>
    </row>
    <row r="260" spans="1:16" ht="12.75" x14ac:dyDescent="0.2">
      <c r="A260" s="8" t="s">
        <v>628</v>
      </c>
      <c r="B260" s="9"/>
      <c r="C260" s="10" t="s">
        <v>629</v>
      </c>
      <c r="D260" s="11"/>
      <c r="E260" s="11"/>
      <c r="F260" s="12"/>
      <c r="G260" s="12"/>
      <c r="H260" s="11"/>
      <c r="I260" s="13">
        <f t="shared" ref="I260:M260" si="107">SUM(I261:I266)</f>
        <v>0</v>
      </c>
      <c r="J260" s="13">
        <f t="shared" si="107"/>
        <v>0</v>
      </c>
      <c r="K260" s="13">
        <f t="shared" si="107"/>
        <v>0</v>
      </c>
      <c r="L260" s="13">
        <f t="shared" si="107"/>
        <v>0</v>
      </c>
      <c r="M260" s="13">
        <f t="shared" si="107"/>
        <v>0</v>
      </c>
      <c r="N260" s="14"/>
      <c r="O260" s="14"/>
      <c r="P260" s="14"/>
    </row>
    <row r="261" spans="1:16" ht="38.25" x14ac:dyDescent="0.2">
      <c r="A261" s="15" t="s">
        <v>630</v>
      </c>
      <c r="B261" s="16" t="s">
        <v>631</v>
      </c>
      <c r="C261" s="17" t="s">
        <v>632</v>
      </c>
      <c r="D261" s="18" t="s">
        <v>18</v>
      </c>
      <c r="E261" s="19">
        <v>1</v>
      </c>
      <c r="F261" s="20"/>
      <c r="G261" s="20"/>
      <c r="H261" s="21">
        <f t="shared" ref="H261:H266" si="108">F261+G261</f>
        <v>0</v>
      </c>
      <c r="I261" s="21">
        <f t="shared" ref="I261:I266" si="109">E261*F261</f>
        <v>0</v>
      </c>
      <c r="J261" s="21">
        <f t="shared" ref="J261:J266" si="110">E261*G261</f>
        <v>0</v>
      </c>
      <c r="K261" s="21">
        <f t="shared" ref="K261:K266" si="111">(J261+I261)</f>
        <v>0</v>
      </c>
      <c r="L261" s="21">
        <f t="shared" ref="L261:L266" si="112">K261*$F$271</f>
        <v>0</v>
      </c>
      <c r="M261" s="21">
        <f t="shared" ref="M261:M266" si="113">(L261+K261)</f>
        <v>0</v>
      </c>
      <c r="N261" s="14"/>
      <c r="O261" s="14"/>
      <c r="P261" s="14"/>
    </row>
    <row r="262" spans="1:16" ht="25.5" x14ac:dyDescent="0.2">
      <c r="A262" s="15" t="s">
        <v>633</v>
      </c>
      <c r="B262" s="16">
        <v>85423</v>
      </c>
      <c r="C262" s="17" t="s">
        <v>634</v>
      </c>
      <c r="D262" s="18" t="s">
        <v>22</v>
      </c>
      <c r="E262" s="19">
        <v>56.25</v>
      </c>
      <c r="F262" s="20"/>
      <c r="G262" s="20"/>
      <c r="H262" s="21">
        <f t="shared" si="108"/>
        <v>0</v>
      </c>
      <c r="I262" s="21">
        <f t="shared" si="109"/>
        <v>0</v>
      </c>
      <c r="J262" s="21">
        <f t="shared" si="110"/>
        <v>0</v>
      </c>
      <c r="K262" s="21">
        <f t="shared" si="111"/>
        <v>0</v>
      </c>
      <c r="L262" s="21">
        <f t="shared" si="112"/>
        <v>0</v>
      </c>
      <c r="M262" s="21">
        <f t="shared" si="113"/>
        <v>0</v>
      </c>
      <c r="N262" s="14"/>
      <c r="O262" s="14"/>
      <c r="P262" s="14"/>
    </row>
    <row r="263" spans="1:16" ht="51" x14ac:dyDescent="0.2">
      <c r="A263" s="15" t="s">
        <v>635</v>
      </c>
      <c r="B263" s="16">
        <v>10776</v>
      </c>
      <c r="C263" s="17" t="s">
        <v>636</v>
      </c>
      <c r="D263" s="18" t="s">
        <v>637</v>
      </c>
      <c r="E263" s="19">
        <v>3</v>
      </c>
      <c r="F263" s="20"/>
      <c r="G263" s="20"/>
      <c r="H263" s="21">
        <f t="shared" si="108"/>
        <v>0</v>
      </c>
      <c r="I263" s="21">
        <f t="shared" si="109"/>
        <v>0</v>
      </c>
      <c r="J263" s="21">
        <f t="shared" si="110"/>
        <v>0</v>
      </c>
      <c r="K263" s="21">
        <f t="shared" si="111"/>
        <v>0</v>
      </c>
      <c r="L263" s="21">
        <f t="shared" si="112"/>
        <v>0</v>
      </c>
      <c r="M263" s="21">
        <f t="shared" si="113"/>
        <v>0</v>
      </c>
      <c r="N263" s="14"/>
      <c r="O263" s="14"/>
      <c r="P263" s="14"/>
    </row>
    <row r="264" spans="1:16" ht="51" x14ac:dyDescent="0.2">
      <c r="A264" s="15" t="s">
        <v>638</v>
      </c>
      <c r="B264" s="16" t="s">
        <v>639</v>
      </c>
      <c r="C264" s="17" t="s">
        <v>640</v>
      </c>
      <c r="D264" s="18" t="s">
        <v>38</v>
      </c>
      <c r="E264" s="19">
        <v>100</v>
      </c>
      <c r="F264" s="20"/>
      <c r="G264" s="20"/>
      <c r="H264" s="21">
        <f t="shared" si="108"/>
        <v>0</v>
      </c>
      <c r="I264" s="21">
        <f t="shared" si="109"/>
        <v>0</v>
      </c>
      <c r="J264" s="21">
        <f t="shared" si="110"/>
        <v>0</v>
      </c>
      <c r="K264" s="21">
        <f t="shared" si="111"/>
        <v>0</v>
      </c>
      <c r="L264" s="21">
        <f t="shared" si="112"/>
        <v>0</v>
      </c>
      <c r="M264" s="21">
        <f t="shared" si="113"/>
        <v>0</v>
      </c>
      <c r="N264" s="14"/>
      <c r="O264" s="14"/>
      <c r="P264" s="14"/>
    </row>
    <row r="265" spans="1:16" ht="51" x14ac:dyDescent="0.2">
      <c r="A265" s="15" t="s">
        <v>641</v>
      </c>
      <c r="B265" s="16" t="s">
        <v>642</v>
      </c>
      <c r="C265" s="17" t="s">
        <v>643</v>
      </c>
      <c r="D265" s="18" t="s">
        <v>38</v>
      </c>
      <c r="E265" s="19">
        <v>10</v>
      </c>
      <c r="F265" s="20"/>
      <c r="G265" s="20"/>
      <c r="H265" s="21">
        <f t="shared" si="108"/>
        <v>0</v>
      </c>
      <c r="I265" s="21">
        <f t="shared" si="109"/>
        <v>0</v>
      </c>
      <c r="J265" s="21">
        <f t="shared" si="110"/>
        <v>0</v>
      </c>
      <c r="K265" s="21">
        <f t="shared" si="111"/>
        <v>0</v>
      </c>
      <c r="L265" s="21">
        <f t="shared" si="112"/>
        <v>0</v>
      </c>
      <c r="M265" s="21">
        <f t="shared" si="113"/>
        <v>0</v>
      </c>
      <c r="N265" s="14"/>
      <c r="O265" s="14"/>
      <c r="P265" s="14"/>
    </row>
    <row r="266" spans="1:16" ht="12.75" x14ac:dyDescent="0.2">
      <c r="A266" s="15" t="s">
        <v>644</v>
      </c>
      <c r="B266" s="16">
        <v>9537</v>
      </c>
      <c r="C266" s="17" t="s">
        <v>645</v>
      </c>
      <c r="D266" s="18" t="s">
        <v>22</v>
      </c>
      <c r="E266" s="19">
        <v>250</v>
      </c>
      <c r="F266" s="20"/>
      <c r="G266" s="20"/>
      <c r="H266" s="21">
        <f t="shared" si="108"/>
        <v>0</v>
      </c>
      <c r="I266" s="21">
        <f t="shared" si="109"/>
        <v>0</v>
      </c>
      <c r="J266" s="21">
        <f t="shared" si="110"/>
        <v>0</v>
      </c>
      <c r="K266" s="21">
        <f t="shared" si="111"/>
        <v>0</v>
      </c>
      <c r="L266" s="21">
        <f t="shared" si="112"/>
        <v>0</v>
      </c>
      <c r="M266" s="21">
        <f t="shared" si="113"/>
        <v>0</v>
      </c>
      <c r="N266" s="14"/>
      <c r="O266" s="14"/>
      <c r="P266" s="14"/>
    </row>
    <row r="267" spans="1:16" ht="12.75" x14ac:dyDescent="0.2">
      <c r="A267" s="8" t="s">
        <v>646</v>
      </c>
      <c r="B267" s="9"/>
      <c r="C267" s="10" t="s">
        <v>647</v>
      </c>
      <c r="D267" s="11"/>
      <c r="E267" s="11"/>
      <c r="F267" s="12"/>
      <c r="G267" s="12"/>
      <c r="H267" s="11"/>
      <c r="I267" s="13">
        <f t="shared" ref="I267:M267" si="114">SUM(I268)</f>
        <v>0</v>
      </c>
      <c r="J267" s="13">
        <f t="shared" si="114"/>
        <v>0</v>
      </c>
      <c r="K267" s="13">
        <f t="shared" si="114"/>
        <v>0</v>
      </c>
      <c r="L267" s="13">
        <f t="shared" si="114"/>
        <v>0</v>
      </c>
      <c r="M267" s="13">
        <f t="shared" si="114"/>
        <v>0</v>
      </c>
      <c r="N267" s="14"/>
      <c r="O267" s="14"/>
      <c r="P267" s="14"/>
    </row>
    <row r="268" spans="1:16" ht="25.5" x14ac:dyDescent="0.2">
      <c r="A268" s="15" t="s">
        <v>648</v>
      </c>
      <c r="B268" s="16">
        <v>90777</v>
      </c>
      <c r="C268" s="17" t="s">
        <v>649</v>
      </c>
      <c r="D268" s="18" t="s">
        <v>503</v>
      </c>
      <c r="E268" s="19">
        <v>150</v>
      </c>
      <c r="F268" s="20"/>
      <c r="G268" s="20"/>
      <c r="H268" s="21">
        <f>F268+G268</f>
        <v>0</v>
      </c>
      <c r="I268" s="21">
        <f>E268*F268</f>
        <v>0</v>
      </c>
      <c r="J268" s="21">
        <f>E268*G268</f>
        <v>0</v>
      </c>
      <c r="K268" s="21">
        <f>(J268+I268)</f>
        <v>0</v>
      </c>
      <c r="L268" s="21">
        <f>K268*$F$271</f>
        <v>0</v>
      </c>
      <c r="M268" s="21">
        <f>(L268+K268)</f>
        <v>0</v>
      </c>
      <c r="N268" s="14"/>
      <c r="O268" s="14"/>
      <c r="P268" s="14"/>
    </row>
    <row r="269" spans="1:16" ht="12.75" x14ac:dyDescent="0.2">
      <c r="A269" s="22"/>
      <c r="B269" s="23"/>
      <c r="C269" s="24"/>
      <c r="D269" s="25"/>
      <c r="E269" s="25"/>
      <c r="F269" s="25"/>
      <c r="G269" s="25"/>
      <c r="H269" s="25"/>
      <c r="I269" s="25"/>
      <c r="J269" s="25"/>
      <c r="K269" s="26"/>
      <c r="L269" s="26" t="s">
        <v>650</v>
      </c>
      <c r="M269" s="27">
        <f>I3+I7+I66+I75+I110+I131+I155+I175+I177+I183+I194+I209+I238+I242+I247+I250+I258+I260+I267</f>
        <v>0</v>
      </c>
      <c r="N269" s="14"/>
      <c r="O269" s="14"/>
      <c r="P269" s="14"/>
    </row>
    <row r="270" spans="1:16" ht="12.75" x14ac:dyDescent="0.2">
      <c r="A270" s="22"/>
      <c r="B270" s="23"/>
      <c r="C270" s="28" t="s">
        <v>651</v>
      </c>
      <c r="D270" s="25"/>
      <c r="E270" s="25"/>
      <c r="F270" s="29" t="s">
        <v>652</v>
      </c>
      <c r="G270" s="25"/>
      <c r="H270" s="25"/>
      <c r="I270" s="25"/>
      <c r="J270" s="25"/>
      <c r="K270" s="26"/>
      <c r="L270" s="26" t="s">
        <v>653</v>
      </c>
      <c r="M270" s="27">
        <f>J3+J7+J66+J75+J110+J131+J155+J175+J177+J183+J194+J209+J238+J242+J247+J250+J258+J260+J267</f>
        <v>0</v>
      </c>
      <c r="N270" s="14"/>
      <c r="O270" s="14"/>
      <c r="P270" s="14"/>
    </row>
    <row r="271" spans="1:16" ht="15.75" x14ac:dyDescent="0.2">
      <c r="A271" s="22"/>
      <c r="B271" s="23"/>
      <c r="C271" s="30" t="s">
        <v>654</v>
      </c>
      <c r="D271" s="25"/>
      <c r="E271" s="25"/>
      <c r="F271" s="31"/>
      <c r="G271" s="25"/>
      <c r="H271" s="25"/>
      <c r="I271" s="25"/>
      <c r="J271" s="25"/>
      <c r="K271" s="55" t="s">
        <v>655</v>
      </c>
      <c r="L271" s="54"/>
      <c r="M271" s="27">
        <f>M269+M270</f>
        <v>0</v>
      </c>
      <c r="N271" s="14"/>
      <c r="O271" s="14"/>
      <c r="P271" s="14"/>
    </row>
    <row r="272" spans="1:16" ht="12.75" x14ac:dyDescent="0.2">
      <c r="A272" s="22"/>
      <c r="B272" s="23"/>
      <c r="C272" s="30" t="s">
        <v>656</v>
      </c>
      <c r="D272" s="25"/>
      <c r="E272" s="25"/>
      <c r="F272" s="25"/>
      <c r="G272" s="25"/>
      <c r="H272" s="25"/>
      <c r="I272" s="25"/>
      <c r="J272" s="25"/>
      <c r="K272" s="55" t="s">
        <v>657</v>
      </c>
      <c r="L272" s="54"/>
      <c r="M272" s="27">
        <f>L3+L7+L66+L75+L110+L131+L155+L175+L177+L183+L194+L209+L238+L242+L247+L250+L258+L260+L267</f>
        <v>0</v>
      </c>
      <c r="N272" s="14"/>
      <c r="O272" s="14"/>
      <c r="P272" s="14"/>
    </row>
    <row r="273" spans="1:16" ht="12.75" x14ac:dyDescent="0.2">
      <c r="A273" s="32"/>
      <c r="B273" s="33"/>
      <c r="C273" s="34"/>
      <c r="D273" s="35"/>
      <c r="E273" s="35"/>
      <c r="F273" s="35"/>
      <c r="G273" s="35"/>
      <c r="H273" s="35"/>
      <c r="I273" s="35"/>
      <c r="J273" s="35"/>
      <c r="K273" s="56" t="s">
        <v>658</v>
      </c>
      <c r="L273" s="57"/>
      <c r="M273" s="36">
        <f>M271+M272</f>
        <v>0</v>
      </c>
      <c r="N273" s="14"/>
      <c r="O273" s="14"/>
      <c r="P273" s="14"/>
    </row>
    <row r="274" spans="1:16" ht="12.75" customHeight="1" x14ac:dyDescent="0.2">
      <c r="A274" s="37"/>
      <c r="B274" s="38"/>
      <c r="C274" s="39"/>
      <c r="D274" s="39"/>
      <c r="E274" s="39"/>
      <c r="F274" s="39"/>
      <c r="G274" s="39"/>
      <c r="H274" s="1"/>
      <c r="I274" s="1"/>
      <c r="J274" s="1"/>
      <c r="K274" s="1"/>
      <c r="L274" s="1"/>
      <c r="M274" s="1"/>
      <c r="N274" s="1"/>
      <c r="O274" s="1"/>
      <c r="P274" s="1"/>
    </row>
    <row r="275" spans="1:16" ht="12.75" customHeight="1" x14ac:dyDescent="0.2">
      <c r="A275" s="37"/>
      <c r="B275" s="38"/>
      <c r="C275" s="39"/>
      <c r="D275" s="39"/>
      <c r="E275" s="39"/>
      <c r="F275" s="39"/>
      <c r="G275" s="39"/>
      <c r="H275" s="1"/>
      <c r="I275" s="1"/>
      <c r="J275" s="1"/>
      <c r="K275" s="1"/>
      <c r="L275" s="1"/>
      <c r="M275" s="1"/>
      <c r="N275" s="1"/>
      <c r="O275" s="1"/>
      <c r="P275" s="1"/>
    </row>
    <row r="276" spans="1:16" ht="12.75" customHeight="1" x14ac:dyDescent="0.2">
      <c r="A276" s="37"/>
      <c r="B276" s="38"/>
      <c r="C276" s="39"/>
      <c r="D276" s="39"/>
      <c r="E276" s="39"/>
      <c r="F276" s="39"/>
      <c r="G276" s="39"/>
      <c r="H276" s="1"/>
      <c r="I276" s="1"/>
      <c r="J276" s="1"/>
      <c r="K276" s="1"/>
      <c r="L276" s="1"/>
      <c r="M276" s="1"/>
      <c r="N276" s="1"/>
      <c r="O276" s="1"/>
      <c r="P276" s="1"/>
    </row>
    <row r="277" spans="1:16" ht="12.75" customHeight="1" x14ac:dyDescent="0.2">
      <c r="A277" s="37"/>
      <c r="B277" s="38"/>
      <c r="C277" s="39"/>
      <c r="D277" s="39"/>
      <c r="E277" s="39"/>
      <c r="F277" s="39"/>
      <c r="G277" s="39"/>
      <c r="H277" s="1"/>
      <c r="I277" s="1"/>
      <c r="J277" s="1"/>
      <c r="K277" s="1"/>
      <c r="L277" s="1"/>
      <c r="M277" s="1"/>
      <c r="N277" s="1"/>
      <c r="O277" s="1"/>
      <c r="P277" s="1"/>
    </row>
    <row r="278" spans="1:16" ht="12.75" customHeight="1" x14ac:dyDescent="0.2">
      <c r="A278" s="37"/>
      <c r="B278" s="38"/>
      <c r="C278" s="39"/>
      <c r="D278" s="39"/>
      <c r="E278" s="39"/>
      <c r="F278" s="39"/>
      <c r="G278" s="39"/>
      <c r="H278" s="1"/>
      <c r="I278" s="1"/>
      <c r="J278" s="1"/>
      <c r="K278" s="1"/>
      <c r="L278" s="1"/>
      <c r="M278" s="1"/>
      <c r="N278" s="1"/>
      <c r="O278" s="1"/>
      <c r="P278" s="1"/>
    </row>
    <row r="279" spans="1:16" ht="12.75" customHeight="1" x14ac:dyDescent="0.2">
      <c r="A279" s="37"/>
      <c r="B279" s="38"/>
      <c r="C279" s="39"/>
      <c r="D279" s="39"/>
      <c r="E279" s="39"/>
      <c r="F279" s="39"/>
      <c r="G279" s="39"/>
      <c r="H279" s="1"/>
      <c r="I279" s="1"/>
      <c r="J279" s="1"/>
      <c r="K279" s="1"/>
      <c r="L279" s="1"/>
      <c r="M279" s="1"/>
      <c r="N279" s="1"/>
      <c r="O279" s="1"/>
      <c r="P279" s="1"/>
    </row>
    <row r="280" spans="1:16" ht="12.75" customHeight="1" x14ac:dyDescent="0.2">
      <c r="A280" s="37"/>
      <c r="B280" s="38"/>
      <c r="C280" s="39"/>
      <c r="D280" s="39"/>
      <c r="E280" s="39"/>
      <c r="F280" s="39"/>
      <c r="G280" s="39"/>
      <c r="H280" s="1"/>
      <c r="I280" s="1"/>
      <c r="J280" s="1"/>
      <c r="K280" s="1"/>
      <c r="L280" s="1"/>
      <c r="M280" s="1"/>
      <c r="N280" s="1"/>
      <c r="O280" s="1"/>
      <c r="P280" s="1"/>
    </row>
    <row r="281" spans="1:16" ht="12.75" customHeight="1" x14ac:dyDescent="0.2">
      <c r="A281" s="37"/>
      <c r="B281" s="38"/>
      <c r="C281" s="39"/>
      <c r="D281" s="39"/>
      <c r="E281" s="39"/>
      <c r="F281" s="39"/>
      <c r="G281" s="39"/>
      <c r="H281" s="1"/>
      <c r="I281" s="1"/>
      <c r="J281" s="1"/>
      <c r="K281" s="1"/>
      <c r="L281" s="1"/>
      <c r="M281" s="1"/>
      <c r="N281" s="1"/>
      <c r="O281" s="1"/>
      <c r="P281" s="1"/>
    </row>
    <row r="282" spans="1:16" ht="12.75" customHeight="1" x14ac:dyDescent="0.2">
      <c r="A282" s="37"/>
      <c r="B282" s="38"/>
      <c r="C282" s="39"/>
      <c r="D282" s="39"/>
      <c r="E282" s="39"/>
      <c r="F282" s="39"/>
      <c r="G282" s="39"/>
      <c r="H282" s="1"/>
      <c r="I282" s="1"/>
      <c r="J282" s="1"/>
      <c r="K282" s="1"/>
      <c r="L282" s="1"/>
      <c r="M282" s="1"/>
      <c r="N282" s="1"/>
      <c r="O282" s="1"/>
      <c r="P282" s="1"/>
    </row>
    <row r="283" spans="1:16" ht="12.75" customHeight="1" x14ac:dyDescent="0.2">
      <c r="A283" s="37"/>
      <c r="B283" s="38"/>
      <c r="C283" s="39"/>
      <c r="D283" s="39"/>
      <c r="E283" s="39"/>
      <c r="F283" s="39"/>
      <c r="G283" s="39"/>
      <c r="H283" s="1"/>
      <c r="I283" s="1"/>
      <c r="J283" s="1"/>
      <c r="K283" s="1"/>
      <c r="L283" s="1"/>
      <c r="M283" s="1"/>
      <c r="N283" s="1"/>
      <c r="O283" s="1"/>
      <c r="P283" s="1"/>
    </row>
    <row r="284" spans="1:16" ht="12.75" customHeight="1" x14ac:dyDescent="0.2">
      <c r="A284" s="37"/>
      <c r="B284" s="38"/>
      <c r="C284" s="39"/>
      <c r="D284" s="39"/>
      <c r="E284" s="39"/>
      <c r="F284" s="39"/>
      <c r="G284" s="39"/>
      <c r="H284" s="1"/>
      <c r="I284" s="1"/>
      <c r="J284" s="1"/>
      <c r="K284" s="1"/>
      <c r="L284" s="1"/>
      <c r="M284" s="1"/>
      <c r="N284" s="1"/>
      <c r="O284" s="1"/>
      <c r="P284" s="1"/>
    </row>
    <row r="285" spans="1:16" ht="12.75" customHeight="1" x14ac:dyDescent="0.2">
      <c r="A285" s="37"/>
      <c r="B285" s="38"/>
      <c r="C285" s="39"/>
      <c r="D285" s="39"/>
      <c r="E285" s="39"/>
      <c r="F285" s="39"/>
      <c r="G285" s="39"/>
      <c r="H285" s="1"/>
      <c r="I285" s="1"/>
      <c r="J285" s="1"/>
      <c r="K285" s="1"/>
      <c r="L285" s="1"/>
      <c r="M285" s="1"/>
      <c r="N285" s="1"/>
      <c r="O285" s="1"/>
      <c r="P285" s="1"/>
    </row>
    <row r="286" spans="1:16" ht="12.75" customHeight="1" x14ac:dyDescent="0.2">
      <c r="A286" s="37"/>
      <c r="B286" s="38"/>
      <c r="C286" s="39"/>
      <c r="D286" s="39"/>
      <c r="E286" s="39"/>
      <c r="F286" s="39"/>
      <c r="G286" s="39"/>
      <c r="H286" s="1"/>
      <c r="I286" s="1"/>
      <c r="J286" s="1"/>
      <c r="K286" s="1"/>
      <c r="L286" s="1"/>
      <c r="M286" s="1"/>
      <c r="N286" s="1"/>
      <c r="O286" s="1"/>
      <c r="P286" s="1"/>
    </row>
    <row r="287" spans="1:16" ht="12.75" customHeight="1" x14ac:dyDescent="0.2">
      <c r="A287" s="37"/>
      <c r="B287" s="38"/>
      <c r="C287" s="39"/>
      <c r="D287" s="39"/>
      <c r="E287" s="39"/>
      <c r="F287" s="39"/>
      <c r="G287" s="39"/>
      <c r="H287" s="1"/>
      <c r="I287" s="1"/>
      <c r="J287" s="1"/>
      <c r="K287" s="1"/>
      <c r="L287" s="1"/>
      <c r="M287" s="1"/>
      <c r="N287" s="1"/>
      <c r="O287" s="1"/>
      <c r="P287" s="1"/>
    </row>
    <row r="288" spans="1:16" ht="12.75" customHeight="1" x14ac:dyDescent="0.2">
      <c r="A288" s="37"/>
      <c r="B288" s="38"/>
      <c r="C288" s="39"/>
      <c r="D288" s="39"/>
      <c r="E288" s="39"/>
      <c r="F288" s="39"/>
      <c r="G288" s="39"/>
      <c r="H288" s="1"/>
      <c r="I288" s="1"/>
      <c r="J288" s="1"/>
      <c r="K288" s="1"/>
      <c r="L288" s="1"/>
      <c r="M288" s="1"/>
      <c r="N288" s="1"/>
      <c r="O288" s="1"/>
      <c r="P288" s="1"/>
    </row>
    <row r="289" spans="1:16" ht="12.75" customHeight="1" x14ac:dyDescent="0.2">
      <c r="A289" s="37"/>
      <c r="B289" s="38"/>
      <c r="C289" s="39"/>
      <c r="D289" s="39"/>
      <c r="E289" s="39"/>
      <c r="F289" s="39"/>
      <c r="G289" s="39"/>
      <c r="H289" s="1"/>
      <c r="I289" s="1"/>
      <c r="J289" s="1"/>
      <c r="K289" s="1"/>
      <c r="L289" s="1"/>
      <c r="M289" s="1"/>
      <c r="N289" s="1"/>
      <c r="O289" s="1"/>
      <c r="P289" s="1"/>
    </row>
    <row r="290" spans="1:16" ht="12.75" customHeight="1" x14ac:dyDescent="0.2">
      <c r="A290" s="37"/>
      <c r="B290" s="38"/>
      <c r="C290" s="39"/>
      <c r="D290" s="39"/>
      <c r="E290" s="39"/>
      <c r="F290" s="39"/>
      <c r="G290" s="39"/>
      <c r="H290" s="1"/>
      <c r="I290" s="1"/>
      <c r="J290" s="1"/>
      <c r="K290" s="1"/>
      <c r="L290" s="1"/>
      <c r="M290" s="1"/>
      <c r="N290" s="1"/>
      <c r="O290" s="1"/>
      <c r="P290" s="1"/>
    </row>
    <row r="291" spans="1:16" ht="12.75" customHeight="1" x14ac:dyDescent="0.2">
      <c r="A291" s="37"/>
      <c r="B291" s="38"/>
      <c r="C291" s="39"/>
      <c r="D291" s="39"/>
      <c r="E291" s="39"/>
      <c r="F291" s="39"/>
      <c r="G291" s="39"/>
      <c r="H291" s="1"/>
      <c r="I291" s="1"/>
      <c r="J291" s="1"/>
      <c r="K291" s="1"/>
      <c r="L291" s="1"/>
      <c r="M291" s="1"/>
      <c r="N291" s="1"/>
      <c r="O291" s="1"/>
      <c r="P291" s="1"/>
    </row>
    <row r="292" spans="1:16" ht="12.75" customHeight="1" x14ac:dyDescent="0.2">
      <c r="A292" s="37"/>
      <c r="B292" s="38"/>
      <c r="C292" s="39"/>
      <c r="D292" s="39"/>
      <c r="E292" s="39"/>
      <c r="F292" s="39"/>
      <c r="G292" s="39"/>
      <c r="H292" s="1"/>
      <c r="I292" s="1"/>
      <c r="J292" s="1"/>
      <c r="K292" s="1"/>
      <c r="L292" s="1"/>
      <c r="M292" s="1"/>
      <c r="N292" s="1"/>
      <c r="O292" s="1"/>
      <c r="P292" s="1"/>
    </row>
    <row r="293" spans="1:16" ht="12.75" customHeight="1" x14ac:dyDescent="0.2">
      <c r="A293" s="37"/>
      <c r="B293" s="38"/>
      <c r="C293" s="39"/>
      <c r="D293" s="39"/>
      <c r="E293" s="39"/>
      <c r="F293" s="39"/>
      <c r="G293" s="39"/>
      <c r="H293" s="1"/>
      <c r="I293" s="1"/>
      <c r="J293" s="1"/>
      <c r="K293" s="1"/>
      <c r="L293" s="1"/>
      <c r="M293" s="1"/>
      <c r="N293" s="1"/>
      <c r="O293" s="1"/>
      <c r="P293" s="1"/>
    </row>
    <row r="294" spans="1:16" ht="12.75" customHeight="1" x14ac:dyDescent="0.2">
      <c r="A294" s="37"/>
      <c r="B294" s="38"/>
      <c r="C294" s="39"/>
      <c r="D294" s="39"/>
      <c r="E294" s="39"/>
      <c r="F294" s="39"/>
      <c r="G294" s="39"/>
      <c r="H294" s="1"/>
      <c r="I294" s="1"/>
      <c r="J294" s="1"/>
      <c r="K294" s="1"/>
      <c r="L294" s="1"/>
      <c r="M294" s="1"/>
      <c r="N294" s="1"/>
      <c r="O294" s="1"/>
      <c r="P294" s="1"/>
    </row>
    <row r="295" spans="1:16" ht="12.75" customHeight="1" x14ac:dyDescent="0.2">
      <c r="A295" s="37"/>
      <c r="B295" s="38"/>
      <c r="C295" s="39"/>
      <c r="D295" s="39"/>
      <c r="E295" s="39"/>
      <c r="F295" s="39"/>
      <c r="G295" s="39"/>
      <c r="H295" s="1"/>
      <c r="I295" s="1"/>
      <c r="J295" s="1"/>
      <c r="K295" s="1"/>
      <c r="L295" s="1"/>
      <c r="M295" s="1"/>
      <c r="N295" s="1"/>
      <c r="O295" s="1"/>
      <c r="P295" s="1"/>
    </row>
    <row r="296" spans="1:16" ht="12.75" customHeight="1" x14ac:dyDescent="0.2">
      <c r="A296" s="37"/>
      <c r="B296" s="38"/>
      <c r="C296" s="39"/>
      <c r="D296" s="39"/>
      <c r="E296" s="39"/>
      <c r="F296" s="39"/>
      <c r="G296" s="39"/>
      <c r="H296" s="1"/>
      <c r="I296" s="1"/>
      <c r="J296" s="1"/>
      <c r="K296" s="1"/>
      <c r="L296" s="1"/>
      <c r="M296" s="1"/>
      <c r="N296" s="1"/>
      <c r="O296" s="1"/>
      <c r="P296" s="1"/>
    </row>
    <row r="297" spans="1:16" ht="12.75" customHeight="1" x14ac:dyDescent="0.2">
      <c r="A297" s="37"/>
      <c r="B297" s="38"/>
      <c r="C297" s="39"/>
      <c r="D297" s="39"/>
      <c r="E297" s="39"/>
      <c r="F297" s="39"/>
      <c r="G297" s="39"/>
      <c r="H297" s="1"/>
      <c r="I297" s="1"/>
      <c r="J297" s="1"/>
      <c r="K297" s="1"/>
      <c r="L297" s="1"/>
      <c r="M297" s="1"/>
      <c r="N297" s="1"/>
      <c r="O297" s="1"/>
      <c r="P297" s="1"/>
    </row>
    <row r="298" spans="1:16" ht="12.75" customHeight="1" x14ac:dyDescent="0.2">
      <c r="A298" s="37"/>
      <c r="B298" s="38"/>
      <c r="C298" s="39"/>
      <c r="D298" s="39"/>
      <c r="E298" s="39"/>
      <c r="F298" s="39"/>
      <c r="G298" s="39"/>
      <c r="H298" s="1"/>
      <c r="I298" s="1"/>
      <c r="J298" s="1"/>
      <c r="K298" s="1"/>
      <c r="L298" s="1"/>
      <c r="M298" s="1"/>
      <c r="N298" s="1"/>
      <c r="O298" s="1"/>
      <c r="P298" s="1"/>
    </row>
    <row r="299" spans="1:16" ht="12.75" customHeight="1" x14ac:dyDescent="0.2">
      <c r="A299" s="37"/>
      <c r="B299" s="38"/>
      <c r="C299" s="39"/>
      <c r="D299" s="39"/>
      <c r="E299" s="39"/>
      <c r="F299" s="39"/>
      <c r="G299" s="39"/>
      <c r="H299" s="1"/>
      <c r="I299" s="1"/>
      <c r="J299" s="1"/>
      <c r="K299" s="1"/>
      <c r="L299" s="1"/>
      <c r="M299" s="1"/>
      <c r="N299" s="1"/>
      <c r="O299" s="1"/>
      <c r="P299" s="1"/>
    </row>
    <row r="300" spans="1:16" ht="12.75" customHeight="1" x14ac:dyDescent="0.2">
      <c r="A300" s="37"/>
      <c r="B300" s="38"/>
      <c r="C300" s="39"/>
      <c r="D300" s="39"/>
      <c r="E300" s="39"/>
      <c r="F300" s="39"/>
      <c r="G300" s="39"/>
      <c r="H300" s="1"/>
      <c r="I300" s="1"/>
      <c r="J300" s="1"/>
      <c r="K300" s="1"/>
      <c r="L300" s="1"/>
      <c r="M300" s="1"/>
      <c r="N300" s="1"/>
      <c r="O300" s="1"/>
      <c r="P300" s="1"/>
    </row>
    <row r="301" spans="1:16" ht="12.75" customHeight="1" x14ac:dyDescent="0.2">
      <c r="A301" s="37"/>
      <c r="B301" s="38"/>
      <c r="C301" s="39"/>
      <c r="D301" s="39"/>
      <c r="E301" s="39"/>
      <c r="F301" s="39"/>
      <c r="G301" s="39"/>
      <c r="H301" s="1"/>
      <c r="I301" s="1"/>
      <c r="J301" s="1"/>
      <c r="K301" s="1"/>
      <c r="L301" s="1"/>
      <c r="M301" s="1"/>
      <c r="N301" s="1"/>
      <c r="O301" s="1"/>
      <c r="P301" s="1"/>
    </row>
    <row r="302" spans="1:16" ht="12.75" customHeight="1" x14ac:dyDescent="0.2">
      <c r="A302" s="37"/>
      <c r="B302" s="38"/>
      <c r="C302" s="39"/>
      <c r="D302" s="39"/>
      <c r="E302" s="39"/>
      <c r="F302" s="39"/>
      <c r="G302" s="39"/>
      <c r="H302" s="1"/>
      <c r="I302" s="1"/>
      <c r="J302" s="1"/>
      <c r="K302" s="1"/>
      <c r="L302" s="1"/>
      <c r="M302" s="1"/>
      <c r="N302" s="1"/>
      <c r="O302" s="1"/>
      <c r="P302" s="1"/>
    </row>
    <row r="303" spans="1:16" ht="12.75" customHeight="1" x14ac:dyDescent="0.2">
      <c r="A303" s="37"/>
      <c r="B303" s="38"/>
      <c r="C303" s="39"/>
      <c r="D303" s="39"/>
      <c r="E303" s="39"/>
      <c r="F303" s="39"/>
      <c r="G303" s="39"/>
      <c r="H303" s="1"/>
      <c r="I303" s="1"/>
      <c r="J303" s="1"/>
      <c r="K303" s="1"/>
      <c r="L303" s="1"/>
      <c r="M303" s="1"/>
      <c r="N303" s="1"/>
      <c r="O303" s="1"/>
      <c r="P303" s="1"/>
    </row>
    <row r="304" spans="1:16" ht="12.75" customHeight="1" x14ac:dyDescent="0.2">
      <c r="A304" s="37"/>
      <c r="B304" s="38"/>
      <c r="C304" s="39"/>
      <c r="D304" s="39"/>
      <c r="E304" s="39"/>
      <c r="F304" s="39"/>
      <c r="G304" s="39"/>
      <c r="H304" s="1"/>
      <c r="I304" s="1"/>
      <c r="J304" s="1"/>
      <c r="K304" s="1"/>
      <c r="L304" s="1"/>
      <c r="M304" s="1"/>
      <c r="N304" s="1"/>
      <c r="O304" s="1"/>
      <c r="P304" s="1"/>
    </row>
    <row r="305" spans="1:16" ht="12.75" customHeight="1" x14ac:dyDescent="0.2">
      <c r="A305" s="37"/>
      <c r="B305" s="38"/>
      <c r="C305" s="39"/>
      <c r="D305" s="39"/>
      <c r="E305" s="39"/>
      <c r="F305" s="39"/>
      <c r="G305" s="39"/>
      <c r="H305" s="1"/>
      <c r="I305" s="1"/>
      <c r="J305" s="1"/>
      <c r="K305" s="1"/>
      <c r="L305" s="1"/>
      <c r="M305" s="1"/>
      <c r="N305" s="1"/>
      <c r="O305" s="1"/>
      <c r="P305" s="1"/>
    </row>
    <row r="306" spans="1:16" ht="12.75" customHeight="1" x14ac:dyDescent="0.2">
      <c r="A306" s="37"/>
      <c r="B306" s="38"/>
      <c r="C306" s="39"/>
      <c r="D306" s="39"/>
      <c r="E306" s="39"/>
      <c r="F306" s="39"/>
      <c r="G306" s="39"/>
      <c r="H306" s="1"/>
      <c r="I306" s="1"/>
      <c r="J306" s="1"/>
      <c r="K306" s="1"/>
      <c r="L306" s="1"/>
      <c r="M306" s="1"/>
      <c r="N306" s="1"/>
      <c r="O306" s="1"/>
      <c r="P306" s="1"/>
    </row>
    <row r="307" spans="1:16" ht="12.75" customHeight="1" x14ac:dyDescent="0.2">
      <c r="A307" s="37"/>
      <c r="B307" s="38"/>
      <c r="C307" s="39"/>
      <c r="D307" s="39"/>
      <c r="E307" s="39"/>
      <c r="F307" s="39"/>
      <c r="G307" s="39"/>
      <c r="H307" s="1"/>
      <c r="I307" s="1"/>
      <c r="J307" s="1"/>
      <c r="K307" s="1"/>
      <c r="L307" s="1"/>
      <c r="M307" s="1"/>
      <c r="N307" s="1"/>
      <c r="O307" s="1"/>
      <c r="P307" s="1"/>
    </row>
    <row r="308" spans="1:16" ht="12.75" customHeight="1" x14ac:dyDescent="0.2">
      <c r="A308" s="37"/>
      <c r="B308" s="38"/>
      <c r="C308" s="39"/>
      <c r="D308" s="39"/>
      <c r="E308" s="39"/>
      <c r="F308" s="39"/>
      <c r="G308" s="39"/>
      <c r="H308" s="1"/>
      <c r="I308" s="1"/>
      <c r="J308" s="1"/>
      <c r="K308" s="1"/>
      <c r="L308" s="1"/>
      <c r="M308" s="1"/>
      <c r="N308" s="1"/>
      <c r="O308" s="1"/>
      <c r="P308" s="1"/>
    </row>
    <row r="309" spans="1:16" ht="12.75" customHeight="1" x14ac:dyDescent="0.2">
      <c r="A309" s="37"/>
      <c r="B309" s="38"/>
      <c r="C309" s="39"/>
      <c r="D309" s="39"/>
      <c r="E309" s="39"/>
      <c r="F309" s="39"/>
      <c r="G309" s="39"/>
      <c r="H309" s="1"/>
      <c r="I309" s="1"/>
      <c r="J309" s="1"/>
      <c r="K309" s="1"/>
      <c r="L309" s="1"/>
      <c r="M309" s="1"/>
      <c r="N309" s="1"/>
      <c r="O309" s="1"/>
      <c r="P309" s="1"/>
    </row>
    <row r="310" spans="1:16" ht="12.75" customHeight="1" x14ac:dyDescent="0.2">
      <c r="A310" s="37"/>
      <c r="B310" s="38"/>
      <c r="C310" s="39"/>
      <c r="D310" s="39"/>
      <c r="E310" s="39"/>
      <c r="F310" s="39"/>
      <c r="G310" s="39"/>
      <c r="H310" s="1"/>
      <c r="I310" s="1"/>
      <c r="J310" s="1"/>
      <c r="K310" s="1"/>
      <c r="L310" s="1"/>
      <c r="M310" s="1"/>
      <c r="N310" s="1"/>
      <c r="O310" s="1"/>
      <c r="P310" s="1"/>
    </row>
    <row r="311" spans="1:16" ht="12.75" customHeight="1" x14ac:dyDescent="0.2">
      <c r="A311" s="37"/>
      <c r="B311" s="38"/>
      <c r="C311" s="39"/>
      <c r="D311" s="39"/>
      <c r="E311" s="39"/>
      <c r="F311" s="39"/>
      <c r="G311" s="39"/>
      <c r="H311" s="1"/>
      <c r="I311" s="1"/>
      <c r="J311" s="1"/>
      <c r="K311" s="1"/>
      <c r="L311" s="1"/>
      <c r="M311" s="1"/>
      <c r="N311" s="1"/>
      <c r="O311" s="1"/>
      <c r="P311" s="1"/>
    </row>
    <row r="312" spans="1:16" ht="12.75" customHeight="1" x14ac:dyDescent="0.2">
      <c r="A312" s="37"/>
      <c r="B312" s="38"/>
      <c r="C312" s="39"/>
      <c r="D312" s="39"/>
      <c r="E312" s="39"/>
      <c r="F312" s="39"/>
      <c r="G312" s="39"/>
      <c r="H312" s="1"/>
      <c r="I312" s="1"/>
      <c r="J312" s="1"/>
      <c r="K312" s="1"/>
      <c r="L312" s="1"/>
      <c r="M312" s="1"/>
      <c r="N312" s="1"/>
      <c r="O312" s="1"/>
      <c r="P312" s="1"/>
    </row>
    <row r="313" spans="1:16" ht="12.75" customHeight="1" x14ac:dyDescent="0.2">
      <c r="A313" s="37"/>
      <c r="B313" s="38"/>
      <c r="C313" s="39"/>
      <c r="D313" s="39"/>
      <c r="E313" s="39"/>
      <c r="F313" s="39"/>
      <c r="G313" s="39"/>
      <c r="H313" s="1"/>
      <c r="I313" s="1"/>
      <c r="J313" s="1"/>
      <c r="K313" s="1"/>
      <c r="L313" s="1"/>
      <c r="M313" s="1"/>
      <c r="N313" s="1"/>
      <c r="O313" s="1"/>
      <c r="P313" s="1"/>
    </row>
    <row r="314" spans="1:16" ht="12.75" customHeight="1" x14ac:dyDescent="0.2">
      <c r="A314" s="37"/>
      <c r="B314" s="38"/>
      <c r="C314" s="39"/>
      <c r="D314" s="39"/>
      <c r="E314" s="39"/>
      <c r="F314" s="39"/>
      <c r="G314" s="39"/>
      <c r="H314" s="1"/>
      <c r="I314" s="1"/>
      <c r="J314" s="1"/>
      <c r="K314" s="1"/>
      <c r="L314" s="1"/>
      <c r="M314" s="1"/>
      <c r="N314" s="1"/>
      <c r="O314" s="1"/>
      <c r="P314" s="1"/>
    </row>
    <row r="315" spans="1:16" ht="12.75" customHeight="1" x14ac:dyDescent="0.2">
      <c r="A315" s="37"/>
      <c r="B315" s="38"/>
      <c r="C315" s="39"/>
      <c r="D315" s="39"/>
      <c r="E315" s="39"/>
      <c r="F315" s="39"/>
      <c r="G315" s="39"/>
      <c r="H315" s="1"/>
      <c r="I315" s="1"/>
      <c r="J315" s="1"/>
      <c r="K315" s="1"/>
      <c r="L315" s="1"/>
      <c r="M315" s="1"/>
      <c r="N315" s="1"/>
      <c r="O315" s="1"/>
      <c r="P315" s="1"/>
    </row>
    <row r="316" spans="1:16" ht="12.75" customHeight="1" x14ac:dyDescent="0.2">
      <c r="A316" s="37"/>
      <c r="B316" s="38"/>
      <c r="C316" s="39"/>
      <c r="D316" s="39"/>
      <c r="E316" s="39"/>
      <c r="F316" s="39"/>
      <c r="G316" s="39"/>
      <c r="H316" s="1"/>
      <c r="I316" s="1"/>
      <c r="J316" s="1"/>
      <c r="K316" s="1"/>
      <c r="L316" s="1"/>
      <c r="M316" s="1"/>
      <c r="N316" s="1"/>
      <c r="O316" s="1"/>
      <c r="P316" s="1"/>
    </row>
    <row r="317" spans="1:16" ht="12.75" customHeight="1" x14ac:dyDescent="0.2">
      <c r="A317" s="37"/>
      <c r="B317" s="38"/>
      <c r="C317" s="39"/>
      <c r="D317" s="39"/>
      <c r="E317" s="39"/>
      <c r="F317" s="39"/>
      <c r="G317" s="39"/>
      <c r="H317" s="1"/>
      <c r="I317" s="1"/>
      <c r="J317" s="1"/>
      <c r="K317" s="1"/>
      <c r="L317" s="1"/>
      <c r="M317" s="1"/>
      <c r="N317" s="1"/>
      <c r="O317" s="1"/>
      <c r="P317" s="1"/>
    </row>
    <row r="318" spans="1:16" ht="12.75" customHeight="1" x14ac:dyDescent="0.2">
      <c r="A318" s="37"/>
      <c r="B318" s="38"/>
      <c r="C318" s="39"/>
      <c r="D318" s="39"/>
      <c r="E318" s="39"/>
      <c r="F318" s="39"/>
      <c r="G318" s="39"/>
      <c r="H318" s="1"/>
      <c r="I318" s="1"/>
      <c r="J318" s="1"/>
      <c r="K318" s="1"/>
      <c r="L318" s="1"/>
      <c r="M318" s="1"/>
      <c r="N318" s="1"/>
      <c r="O318" s="1"/>
      <c r="P318" s="1"/>
    </row>
    <row r="319" spans="1:16" ht="12.75" customHeight="1" x14ac:dyDescent="0.2">
      <c r="A319" s="37"/>
      <c r="B319" s="38"/>
      <c r="C319" s="39"/>
      <c r="D319" s="39"/>
      <c r="E319" s="39"/>
      <c r="F319" s="39"/>
      <c r="G319" s="39"/>
      <c r="H319" s="1"/>
      <c r="I319" s="1"/>
      <c r="J319" s="1"/>
      <c r="K319" s="1"/>
      <c r="L319" s="1"/>
      <c r="M319" s="1"/>
      <c r="N319" s="1"/>
      <c r="O319" s="1"/>
      <c r="P319" s="1"/>
    </row>
    <row r="320" spans="1:16" ht="12.75" customHeight="1" x14ac:dyDescent="0.2">
      <c r="A320" s="37"/>
      <c r="B320" s="38"/>
      <c r="C320" s="39"/>
      <c r="D320" s="39"/>
      <c r="E320" s="39"/>
      <c r="F320" s="39"/>
      <c r="G320" s="39"/>
      <c r="H320" s="1"/>
      <c r="I320" s="1"/>
      <c r="J320" s="1"/>
      <c r="K320" s="1"/>
      <c r="L320" s="1"/>
      <c r="M320" s="1"/>
      <c r="N320" s="1"/>
      <c r="O320" s="1"/>
      <c r="P320" s="1"/>
    </row>
    <row r="321" spans="1:16" ht="12.75" customHeight="1" x14ac:dyDescent="0.2">
      <c r="A321" s="37"/>
      <c r="B321" s="38"/>
      <c r="C321" s="39"/>
      <c r="D321" s="39"/>
      <c r="E321" s="39"/>
      <c r="F321" s="39"/>
      <c r="G321" s="39"/>
      <c r="H321" s="1"/>
      <c r="I321" s="1"/>
      <c r="J321" s="1"/>
      <c r="K321" s="1"/>
      <c r="L321" s="1"/>
      <c r="M321" s="1"/>
      <c r="N321" s="1"/>
      <c r="O321" s="1"/>
      <c r="P321" s="1"/>
    </row>
    <row r="322" spans="1:16" ht="12.75" customHeight="1" x14ac:dyDescent="0.2">
      <c r="A322" s="37"/>
      <c r="B322" s="38"/>
      <c r="C322" s="39"/>
      <c r="D322" s="39"/>
      <c r="E322" s="39"/>
      <c r="F322" s="39"/>
      <c r="G322" s="39"/>
      <c r="H322" s="1"/>
      <c r="I322" s="1"/>
      <c r="J322" s="1"/>
      <c r="K322" s="1"/>
      <c r="L322" s="1"/>
      <c r="M322" s="1"/>
      <c r="N322" s="1"/>
      <c r="O322" s="1"/>
      <c r="P322" s="1"/>
    </row>
    <row r="323" spans="1:16" ht="12.75" customHeight="1" x14ac:dyDescent="0.2">
      <c r="A323" s="37"/>
      <c r="B323" s="38"/>
      <c r="C323" s="39"/>
      <c r="D323" s="39"/>
      <c r="E323" s="39"/>
      <c r="F323" s="39"/>
      <c r="G323" s="39"/>
      <c r="H323" s="1"/>
      <c r="I323" s="1"/>
      <c r="J323" s="1"/>
      <c r="K323" s="1"/>
      <c r="L323" s="1"/>
      <c r="M323" s="1"/>
      <c r="N323" s="1"/>
      <c r="O323" s="1"/>
      <c r="P323" s="1"/>
    </row>
    <row r="324" spans="1:16" ht="12.75" customHeight="1" x14ac:dyDescent="0.2">
      <c r="A324" s="37"/>
      <c r="B324" s="38"/>
      <c r="C324" s="39"/>
      <c r="D324" s="39"/>
      <c r="E324" s="39"/>
      <c r="F324" s="39"/>
      <c r="G324" s="39"/>
      <c r="H324" s="1"/>
      <c r="I324" s="1"/>
      <c r="J324" s="1"/>
      <c r="K324" s="1"/>
      <c r="L324" s="1"/>
      <c r="M324" s="1"/>
      <c r="N324" s="1"/>
      <c r="O324" s="1"/>
      <c r="P324" s="1"/>
    </row>
    <row r="325" spans="1:16" ht="12.75" customHeight="1" x14ac:dyDescent="0.2">
      <c r="A325" s="37"/>
      <c r="B325" s="38"/>
      <c r="C325" s="39"/>
      <c r="D325" s="39"/>
      <c r="E325" s="39"/>
      <c r="F325" s="39"/>
      <c r="G325" s="39"/>
      <c r="H325" s="1"/>
      <c r="I325" s="1"/>
      <c r="J325" s="1"/>
      <c r="K325" s="1"/>
      <c r="L325" s="1"/>
      <c r="M325" s="1"/>
      <c r="N325" s="1"/>
      <c r="O325" s="1"/>
      <c r="P325" s="1"/>
    </row>
    <row r="326" spans="1:16" ht="12.75" customHeight="1" x14ac:dyDescent="0.2">
      <c r="A326" s="37"/>
      <c r="B326" s="38"/>
      <c r="C326" s="39"/>
      <c r="D326" s="39"/>
      <c r="E326" s="39"/>
      <c r="F326" s="39"/>
      <c r="G326" s="39"/>
      <c r="H326" s="1"/>
      <c r="I326" s="1"/>
      <c r="J326" s="1"/>
      <c r="K326" s="1"/>
      <c r="L326" s="1"/>
      <c r="M326" s="1"/>
      <c r="N326" s="1"/>
      <c r="O326" s="1"/>
      <c r="P326" s="1"/>
    </row>
    <row r="327" spans="1:16" ht="12.75" customHeight="1" x14ac:dyDescent="0.2">
      <c r="A327" s="37"/>
      <c r="B327" s="38"/>
      <c r="C327" s="39"/>
      <c r="D327" s="39"/>
      <c r="E327" s="39"/>
      <c r="F327" s="39"/>
      <c r="G327" s="39"/>
      <c r="H327" s="1"/>
      <c r="I327" s="1"/>
      <c r="J327" s="1"/>
      <c r="K327" s="1"/>
      <c r="L327" s="1"/>
      <c r="M327" s="1"/>
      <c r="N327" s="1"/>
      <c r="O327" s="1"/>
      <c r="P327" s="1"/>
    </row>
    <row r="328" spans="1:16" ht="12.75" customHeight="1" x14ac:dyDescent="0.2">
      <c r="A328" s="37"/>
      <c r="B328" s="38"/>
      <c r="C328" s="39"/>
      <c r="D328" s="39"/>
      <c r="E328" s="39"/>
      <c r="F328" s="39"/>
      <c r="G328" s="39"/>
      <c r="H328" s="1"/>
      <c r="I328" s="1"/>
      <c r="J328" s="1"/>
      <c r="K328" s="1"/>
      <c r="L328" s="1"/>
      <c r="M328" s="1"/>
      <c r="N328" s="1"/>
      <c r="O328" s="1"/>
      <c r="P328" s="1"/>
    </row>
    <row r="329" spans="1:16" ht="12.75" customHeight="1" x14ac:dyDescent="0.2">
      <c r="A329" s="37"/>
      <c r="B329" s="38"/>
      <c r="C329" s="39"/>
      <c r="D329" s="39"/>
      <c r="E329" s="39"/>
      <c r="F329" s="39"/>
      <c r="G329" s="39"/>
      <c r="H329" s="1"/>
      <c r="I329" s="1"/>
      <c r="J329" s="1"/>
      <c r="K329" s="1"/>
      <c r="L329" s="1"/>
      <c r="M329" s="1"/>
      <c r="N329" s="1"/>
      <c r="O329" s="1"/>
      <c r="P329" s="1"/>
    </row>
    <row r="330" spans="1:16" ht="12.75" customHeight="1" x14ac:dyDescent="0.2">
      <c r="A330" s="37"/>
      <c r="B330" s="38"/>
      <c r="C330" s="39"/>
      <c r="D330" s="39"/>
      <c r="E330" s="39"/>
      <c r="F330" s="39"/>
      <c r="G330" s="39"/>
      <c r="H330" s="1"/>
      <c r="I330" s="1"/>
      <c r="J330" s="1"/>
      <c r="K330" s="1"/>
      <c r="L330" s="1"/>
      <c r="M330" s="1"/>
      <c r="N330" s="1"/>
      <c r="O330" s="1"/>
      <c r="P330" s="1"/>
    </row>
    <row r="331" spans="1:16" ht="12.75" customHeight="1" x14ac:dyDescent="0.2">
      <c r="A331" s="37"/>
      <c r="B331" s="38"/>
      <c r="C331" s="39"/>
      <c r="D331" s="39"/>
      <c r="E331" s="39"/>
      <c r="F331" s="39"/>
      <c r="G331" s="39"/>
      <c r="H331" s="1"/>
      <c r="I331" s="1"/>
      <c r="J331" s="1"/>
      <c r="K331" s="1"/>
      <c r="L331" s="1"/>
      <c r="M331" s="1"/>
      <c r="N331" s="1"/>
      <c r="O331" s="1"/>
      <c r="P331" s="1"/>
    </row>
    <row r="332" spans="1:16" ht="12.75" customHeight="1" x14ac:dyDescent="0.2">
      <c r="A332" s="37"/>
      <c r="B332" s="38"/>
      <c r="C332" s="39"/>
      <c r="D332" s="39"/>
      <c r="E332" s="39"/>
      <c r="F332" s="39"/>
      <c r="G332" s="39"/>
      <c r="H332" s="1"/>
      <c r="I332" s="1"/>
      <c r="J332" s="1"/>
      <c r="K332" s="1"/>
      <c r="L332" s="1"/>
      <c r="M332" s="1"/>
      <c r="N332" s="1"/>
      <c r="O332" s="1"/>
      <c r="P332" s="1"/>
    </row>
    <row r="333" spans="1:16" ht="12.75" customHeight="1" x14ac:dyDescent="0.2">
      <c r="A333" s="37"/>
      <c r="B333" s="38"/>
      <c r="C333" s="39"/>
      <c r="D333" s="39"/>
      <c r="E333" s="39"/>
      <c r="F333" s="39"/>
      <c r="G333" s="39"/>
      <c r="H333" s="1"/>
      <c r="I333" s="1"/>
      <c r="J333" s="1"/>
      <c r="K333" s="1"/>
      <c r="L333" s="1"/>
      <c r="M333" s="1"/>
      <c r="N333" s="1"/>
      <c r="O333" s="1"/>
      <c r="P333" s="1"/>
    </row>
    <row r="334" spans="1:16" ht="12.75" customHeight="1" x14ac:dyDescent="0.2">
      <c r="A334" s="37"/>
      <c r="B334" s="38"/>
      <c r="C334" s="39"/>
      <c r="D334" s="39"/>
      <c r="E334" s="39"/>
      <c r="F334" s="39"/>
      <c r="G334" s="39"/>
      <c r="H334" s="1"/>
      <c r="I334" s="1"/>
      <c r="J334" s="1"/>
      <c r="K334" s="1"/>
      <c r="L334" s="1"/>
      <c r="M334" s="1"/>
      <c r="N334" s="1"/>
      <c r="O334" s="1"/>
      <c r="P334" s="1"/>
    </row>
    <row r="335" spans="1:16" ht="12.75" customHeight="1" x14ac:dyDescent="0.2">
      <c r="A335" s="37"/>
      <c r="B335" s="38"/>
      <c r="C335" s="39"/>
      <c r="D335" s="39"/>
      <c r="E335" s="39"/>
      <c r="F335" s="39"/>
      <c r="G335" s="39"/>
      <c r="H335" s="1"/>
      <c r="I335" s="1"/>
      <c r="J335" s="1"/>
      <c r="K335" s="1"/>
      <c r="L335" s="1"/>
      <c r="M335" s="1"/>
      <c r="N335" s="1"/>
      <c r="O335" s="1"/>
      <c r="P335" s="1"/>
    </row>
    <row r="336" spans="1:16" ht="12.75" customHeight="1" x14ac:dyDescent="0.2">
      <c r="A336" s="37"/>
      <c r="B336" s="38"/>
      <c r="C336" s="39"/>
      <c r="D336" s="39"/>
      <c r="E336" s="39"/>
      <c r="F336" s="39"/>
      <c r="G336" s="39"/>
      <c r="H336" s="1"/>
      <c r="I336" s="1"/>
      <c r="J336" s="1"/>
      <c r="K336" s="1"/>
      <c r="L336" s="1"/>
      <c r="M336" s="1"/>
      <c r="N336" s="1"/>
      <c r="O336" s="1"/>
      <c r="P336" s="1"/>
    </row>
    <row r="337" spans="1:16" ht="12.75" customHeight="1" x14ac:dyDescent="0.2">
      <c r="A337" s="37"/>
      <c r="B337" s="38"/>
      <c r="C337" s="39"/>
      <c r="D337" s="39"/>
      <c r="E337" s="39"/>
      <c r="F337" s="39"/>
      <c r="G337" s="39"/>
      <c r="H337" s="1"/>
      <c r="I337" s="1"/>
      <c r="J337" s="1"/>
      <c r="K337" s="1"/>
      <c r="L337" s="1"/>
      <c r="M337" s="1"/>
      <c r="N337" s="1"/>
      <c r="O337" s="1"/>
      <c r="P337" s="1"/>
    </row>
    <row r="338" spans="1:16" ht="12.75" customHeight="1" x14ac:dyDescent="0.2">
      <c r="A338" s="40"/>
      <c r="B338" s="4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1:16" ht="12.75" customHeight="1" x14ac:dyDescent="0.2">
      <c r="A339" s="40"/>
      <c r="B339" s="4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1:16" ht="12.75" customHeight="1" x14ac:dyDescent="0.2">
      <c r="A340" s="40"/>
      <c r="B340" s="4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1:16" ht="12.75" customHeight="1" x14ac:dyDescent="0.2">
      <c r="A341" s="40"/>
      <c r="B341" s="4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 spans="1:16" ht="12.75" customHeight="1" x14ac:dyDescent="0.2">
      <c r="A342" s="1"/>
      <c r="B342" s="4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 spans="1:16" ht="12.75" customHeight="1" x14ac:dyDescent="0.2">
      <c r="A343" s="1"/>
      <c r="B343" s="4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 spans="1:16" ht="12.75" customHeight="1" x14ac:dyDescent="0.2">
      <c r="A344" s="1"/>
      <c r="B344" s="4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 spans="1:16" ht="12.75" customHeight="1" x14ac:dyDescent="0.2">
      <c r="A345" s="1"/>
      <c r="B345" s="4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 spans="1:16" ht="12.75" customHeight="1" x14ac:dyDescent="0.2">
      <c r="A346" s="1"/>
      <c r="B346" s="4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</row>
    <row r="347" spans="1:16" ht="12.75" customHeight="1" x14ac:dyDescent="0.2">
      <c r="A347" s="1"/>
      <c r="B347" s="4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</row>
    <row r="348" spans="1:16" ht="12.75" customHeight="1" x14ac:dyDescent="0.2">
      <c r="A348" s="1"/>
      <c r="B348" s="4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</row>
    <row r="349" spans="1:16" ht="12.75" customHeight="1" x14ac:dyDescent="0.2">
      <c r="A349" s="1"/>
      <c r="B349" s="4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</row>
    <row r="350" spans="1:16" ht="12.75" customHeight="1" x14ac:dyDescent="0.2">
      <c r="A350" s="1"/>
      <c r="B350" s="4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</row>
    <row r="351" spans="1:16" ht="12.75" customHeight="1" x14ac:dyDescent="0.2">
      <c r="A351" s="1"/>
      <c r="B351" s="4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</row>
    <row r="352" spans="1:16" ht="12.75" customHeight="1" x14ac:dyDescent="0.2">
      <c r="A352" s="1"/>
      <c r="B352" s="4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</row>
    <row r="353" spans="1:16" ht="12.75" customHeight="1" x14ac:dyDescent="0.2">
      <c r="A353" s="1"/>
      <c r="B353" s="4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</row>
    <row r="354" spans="1:16" ht="12.75" customHeight="1" x14ac:dyDescent="0.2">
      <c r="A354" s="1"/>
      <c r="B354" s="4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</row>
    <row r="355" spans="1:16" ht="12.75" customHeight="1" x14ac:dyDescent="0.2">
      <c r="A355" s="1"/>
      <c r="B355" s="4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</row>
    <row r="356" spans="1:16" ht="12.75" customHeight="1" x14ac:dyDescent="0.2">
      <c r="A356" s="1"/>
      <c r="B356" s="4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</row>
    <row r="357" spans="1:16" ht="12.75" customHeight="1" x14ac:dyDescent="0.2">
      <c r="A357" s="1"/>
      <c r="B357" s="4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</row>
    <row r="358" spans="1:16" ht="12.75" customHeight="1" x14ac:dyDescent="0.2">
      <c r="A358" s="1"/>
      <c r="B358" s="4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</row>
    <row r="359" spans="1:16" ht="12.75" customHeight="1" x14ac:dyDescent="0.2">
      <c r="A359" s="1"/>
      <c r="B359" s="4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</row>
    <row r="360" spans="1:16" ht="12.75" customHeight="1" x14ac:dyDescent="0.2">
      <c r="A360" s="1"/>
      <c r="B360" s="4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</row>
    <row r="361" spans="1:16" ht="12.75" customHeight="1" x14ac:dyDescent="0.2">
      <c r="A361" s="1"/>
      <c r="B361" s="4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</row>
    <row r="362" spans="1:16" ht="12.75" customHeight="1" x14ac:dyDescent="0.2">
      <c r="A362" s="1"/>
      <c r="B362" s="4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</row>
    <row r="363" spans="1:16" ht="12.75" customHeight="1" x14ac:dyDescent="0.2">
      <c r="A363" s="1"/>
      <c r="B363" s="4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</row>
    <row r="364" spans="1:16" ht="12.75" customHeight="1" x14ac:dyDescent="0.2">
      <c r="A364" s="1"/>
      <c r="B364" s="4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</row>
    <row r="365" spans="1:16" ht="12.75" customHeight="1" x14ac:dyDescent="0.2">
      <c r="A365" s="1"/>
      <c r="B365" s="4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</row>
    <row r="366" spans="1:16" ht="12.75" customHeight="1" x14ac:dyDescent="0.2">
      <c r="A366" s="1"/>
      <c r="B366" s="4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</row>
    <row r="367" spans="1:16" ht="12.75" customHeight="1" x14ac:dyDescent="0.2">
      <c r="A367" s="1"/>
      <c r="B367" s="4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</row>
    <row r="368" spans="1:16" ht="12.75" customHeight="1" x14ac:dyDescent="0.2">
      <c r="A368" s="1"/>
      <c r="B368" s="4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</row>
    <row r="369" spans="1:16" ht="12.75" customHeight="1" x14ac:dyDescent="0.2">
      <c r="A369" s="1"/>
      <c r="B369" s="4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</row>
    <row r="370" spans="1:16" ht="12.75" customHeight="1" x14ac:dyDescent="0.2">
      <c r="A370" s="1"/>
      <c r="B370" s="4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</row>
    <row r="371" spans="1:16" ht="12.75" customHeight="1" x14ac:dyDescent="0.2">
      <c r="A371" s="1"/>
      <c r="B371" s="4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</row>
    <row r="372" spans="1:16" ht="12.75" customHeight="1" x14ac:dyDescent="0.2">
      <c r="A372" s="1"/>
      <c r="B372" s="4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</row>
    <row r="373" spans="1:16" ht="12.75" customHeight="1" x14ac:dyDescent="0.2">
      <c r="A373" s="1"/>
      <c r="B373" s="4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</row>
    <row r="374" spans="1:16" ht="12.75" customHeight="1" x14ac:dyDescent="0.2">
      <c r="A374" s="1"/>
      <c r="B374" s="4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</row>
    <row r="375" spans="1:16" ht="12.75" customHeight="1" x14ac:dyDescent="0.2">
      <c r="A375" s="1"/>
      <c r="B375" s="4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</row>
    <row r="376" spans="1:16" ht="12.75" customHeight="1" x14ac:dyDescent="0.2">
      <c r="A376" s="1"/>
      <c r="B376" s="4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</row>
    <row r="377" spans="1:16" ht="12.75" customHeight="1" x14ac:dyDescent="0.2">
      <c r="A377" s="1"/>
      <c r="B377" s="4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</row>
    <row r="378" spans="1:16" ht="12.75" customHeight="1" x14ac:dyDescent="0.2">
      <c r="A378" s="1"/>
      <c r="B378" s="4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</row>
    <row r="379" spans="1:16" ht="12.75" customHeight="1" x14ac:dyDescent="0.2">
      <c r="A379" s="1"/>
      <c r="B379" s="4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</row>
    <row r="380" spans="1:16" ht="12.75" customHeight="1" x14ac:dyDescent="0.2">
      <c r="A380" s="1"/>
      <c r="B380" s="4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</row>
    <row r="381" spans="1:16" ht="12.75" customHeight="1" x14ac:dyDescent="0.2">
      <c r="A381" s="1"/>
      <c r="B381" s="4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</row>
    <row r="382" spans="1:16" ht="12.75" customHeight="1" x14ac:dyDescent="0.2">
      <c r="A382" s="1"/>
      <c r="B382" s="4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</row>
    <row r="383" spans="1:16" ht="12.75" customHeight="1" x14ac:dyDescent="0.2">
      <c r="A383" s="1"/>
      <c r="B383" s="4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</row>
    <row r="384" spans="1:16" ht="12.75" customHeight="1" x14ac:dyDescent="0.2">
      <c r="A384" s="1"/>
      <c r="B384" s="4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</row>
    <row r="385" spans="1:16" ht="12.75" customHeight="1" x14ac:dyDescent="0.2">
      <c r="A385" s="1"/>
      <c r="B385" s="4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</row>
    <row r="386" spans="1:16" ht="12.75" customHeight="1" x14ac:dyDescent="0.2">
      <c r="A386" s="1"/>
      <c r="B386" s="4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</row>
    <row r="387" spans="1:16" ht="12.75" customHeight="1" x14ac:dyDescent="0.2">
      <c r="A387" s="1"/>
      <c r="B387" s="4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</row>
    <row r="388" spans="1:16" ht="12.75" customHeight="1" x14ac:dyDescent="0.2">
      <c r="A388" s="1"/>
      <c r="B388" s="4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</row>
    <row r="389" spans="1:16" ht="12.75" customHeight="1" x14ac:dyDescent="0.2">
      <c r="A389" s="1"/>
      <c r="B389" s="4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 spans="1:16" ht="12.75" customHeight="1" x14ac:dyDescent="0.2">
      <c r="A390" s="1"/>
      <c r="B390" s="4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</row>
    <row r="391" spans="1:16" ht="12.75" customHeight="1" x14ac:dyDescent="0.2">
      <c r="A391" s="1"/>
      <c r="B391" s="4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</row>
    <row r="392" spans="1:16" ht="12.75" customHeight="1" x14ac:dyDescent="0.2">
      <c r="A392" s="1"/>
      <c r="B392" s="4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</row>
    <row r="393" spans="1:16" ht="12.75" customHeight="1" x14ac:dyDescent="0.2">
      <c r="A393" s="1"/>
      <c r="B393" s="4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</row>
    <row r="394" spans="1:16" ht="12.75" customHeight="1" x14ac:dyDescent="0.2">
      <c r="A394" s="1"/>
      <c r="B394" s="4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</row>
    <row r="395" spans="1:16" ht="12.75" customHeight="1" x14ac:dyDescent="0.2">
      <c r="A395" s="1"/>
      <c r="B395" s="4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</row>
    <row r="396" spans="1:16" ht="12.75" customHeight="1" x14ac:dyDescent="0.2">
      <c r="A396" s="1"/>
      <c r="B396" s="4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</row>
    <row r="397" spans="1:16" ht="12.75" customHeight="1" x14ac:dyDescent="0.2">
      <c r="A397" s="1"/>
      <c r="B397" s="4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</row>
    <row r="398" spans="1:16" ht="12.75" customHeight="1" x14ac:dyDescent="0.2">
      <c r="A398" s="1"/>
      <c r="B398" s="4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</row>
    <row r="399" spans="1:16" ht="12.75" customHeight="1" x14ac:dyDescent="0.2">
      <c r="A399" s="1"/>
      <c r="B399" s="4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</row>
    <row r="400" spans="1:16" ht="12.75" customHeight="1" x14ac:dyDescent="0.2">
      <c r="A400" s="1"/>
      <c r="B400" s="4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</row>
    <row r="401" spans="1:16" ht="12.75" customHeight="1" x14ac:dyDescent="0.2">
      <c r="A401" s="1"/>
      <c r="B401" s="4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</row>
    <row r="402" spans="1:16" ht="12.75" customHeight="1" x14ac:dyDescent="0.2">
      <c r="A402" s="1"/>
      <c r="B402" s="4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</row>
    <row r="403" spans="1:16" ht="12.75" customHeight="1" x14ac:dyDescent="0.2">
      <c r="A403" s="1"/>
      <c r="B403" s="4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</row>
    <row r="404" spans="1:16" ht="12.75" customHeight="1" x14ac:dyDescent="0.2">
      <c r="A404" s="1"/>
      <c r="B404" s="4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</row>
    <row r="405" spans="1:16" ht="12.75" customHeight="1" x14ac:dyDescent="0.2">
      <c r="A405" s="1"/>
      <c r="B405" s="4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</row>
    <row r="406" spans="1:16" ht="12.75" customHeight="1" x14ac:dyDescent="0.2">
      <c r="A406" s="1"/>
      <c r="B406" s="4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</row>
    <row r="407" spans="1:16" ht="12.75" customHeight="1" x14ac:dyDescent="0.2">
      <c r="A407" s="1"/>
      <c r="B407" s="4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</row>
    <row r="408" spans="1:16" ht="12.75" customHeight="1" x14ac:dyDescent="0.2">
      <c r="A408" s="1"/>
      <c r="B408" s="4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</row>
    <row r="409" spans="1:16" ht="12.75" customHeight="1" x14ac:dyDescent="0.2">
      <c r="A409" s="1"/>
      <c r="B409" s="4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</row>
    <row r="410" spans="1:16" ht="12.75" customHeight="1" x14ac:dyDescent="0.2">
      <c r="A410" s="1"/>
      <c r="B410" s="4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</row>
    <row r="411" spans="1:16" ht="12.75" customHeight="1" x14ac:dyDescent="0.2">
      <c r="A411" s="1"/>
      <c r="B411" s="4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</row>
    <row r="412" spans="1:16" ht="12.75" customHeight="1" x14ac:dyDescent="0.2">
      <c r="A412" s="1"/>
      <c r="B412" s="4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</row>
    <row r="413" spans="1:16" ht="12.75" customHeight="1" x14ac:dyDescent="0.2">
      <c r="A413" s="1"/>
      <c r="B413" s="4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</row>
    <row r="414" spans="1:16" ht="12.75" customHeight="1" x14ac:dyDescent="0.2">
      <c r="A414" s="1"/>
      <c r="B414" s="4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</row>
    <row r="415" spans="1:16" ht="12.75" customHeight="1" x14ac:dyDescent="0.2">
      <c r="A415" s="1"/>
      <c r="B415" s="4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</row>
    <row r="416" spans="1:16" ht="12.75" customHeight="1" x14ac:dyDescent="0.2">
      <c r="A416" s="1"/>
      <c r="B416" s="4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</row>
    <row r="417" spans="1:16" ht="12.75" customHeight="1" x14ac:dyDescent="0.2">
      <c r="A417" s="1"/>
      <c r="B417" s="4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</row>
    <row r="418" spans="1:16" ht="12.75" customHeight="1" x14ac:dyDescent="0.2">
      <c r="A418" s="1"/>
      <c r="B418" s="4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</row>
    <row r="419" spans="1:16" ht="12.75" customHeight="1" x14ac:dyDescent="0.2">
      <c r="A419" s="1"/>
      <c r="B419" s="4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</row>
    <row r="420" spans="1:16" ht="12.75" customHeight="1" x14ac:dyDescent="0.2">
      <c r="A420" s="1"/>
      <c r="B420" s="4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</row>
    <row r="421" spans="1:16" ht="12.75" customHeight="1" x14ac:dyDescent="0.2">
      <c r="A421" s="1"/>
      <c r="B421" s="4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</row>
    <row r="422" spans="1:16" ht="12.75" customHeight="1" x14ac:dyDescent="0.2">
      <c r="A422" s="1"/>
      <c r="B422" s="4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</row>
    <row r="423" spans="1:16" ht="12.75" customHeight="1" x14ac:dyDescent="0.2">
      <c r="A423" s="1"/>
      <c r="B423" s="4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</row>
    <row r="424" spans="1:16" ht="12.75" customHeight="1" x14ac:dyDescent="0.2">
      <c r="A424" s="1"/>
      <c r="B424" s="4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</row>
    <row r="425" spans="1:16" ht="12.75" customHeight="1" x14ac:dyDescent="0.2">
      <c r="A425" s="1"/>
      <c r="B425" s="4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</row>
    <row r="426" spans="1:16" ht="12.75" customHeight="1" x14ac:dyDescent="0.2">
      <c r="A426" s="1"/>
      <c r="B426" s="4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</row>
    <row r="427" spans="1:16" ht="12.75" customHeight="1" x14ac:dyDescent="0.2">
      <c r="A427" s="1"/>
      <c r="B427" s="4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</row>
    <row r="428" spans="1:16" ht="12.75" customHeight="1" x14ac:dyDescent="0.2">
      <c r="A428" s="1"/>
      <c r="B428" s="4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</row>
    <row r="429" spans="1:16" ht="12.75" customHeight="1" x14ac:dyDescent="0.2">
      <c r="A429" s="1"/>
      <c r="B429" s="4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</row>
    <row r="430" spans="1:16" ht="12.75" customHeight="1" x14ac:dyDescent="0.2">
      <c r="A430" s="1"/>
      <c r="B430" s="4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</row>
    <row r="431" spans="1:16" ht="12.75" customHeight="1" x14ac:dyDescent="0.2">
      <c r="A431" s="1"/>
      <c r="B431" s="4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</row>
    <row r="432" spans="1:16" ht="12.75" customHeight="1" x14ac:dyDescent="0.2">
      <c r="A432" s="1"/>
      <c r="B432" s="4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</row>
    <row r="433" spans="1:16" ht="12.75" customHeight="1" x14ac:dyDescent="0.2">
      <c r="A433" s="1"/>
      <c r="B433" s="4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</row>
    <row r="434" spans="1:16" ht="12.75" customHeight="1" x14ac:dyDescent="0.2">
      <c r="A434" s="1"/>
      <c r="B434" s="4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</row>
    <row r="435" spans="1:16" ht="12.75" customHeight="1" x14ac:dyDescent="0.2">
      <c r="A435" s="1"/>
      <c r="B435" s="4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</row>
    <row r="436" spans="1:16" ht="12.75" customHeight="1" x14ac:dyDescent="0.2">
      <c r="A436" s="1"/>
      <c r="B436" s="4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</row>
    <row r="437" spans="1:16" ht="12.75" customHeight="1" x14ac:dyDescent="0.2">
      <c r="A437" s="1"/>
      <c r="B437" s="4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</row>
    <row r="438" spans="1:16" ht="12.75" customHeight="1" x14ac:dyDescent="0.2">
      <c r="A438" s="1"/>
      <c r="B438" s="4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</row>
    <row r="439" spans="1:16" ht="12.75" customHeight="1" x14ac:dyDescent="0.2">
      <c r="A439" s="1"/>
      <c r="B439" s="4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</row>
    <row r="440" spans="1:16" ht="12.75" customHeight="1" x14ac:dyDescent="0.2">
      <c r="A440" s="1"/>
      <c r="B440" s="4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</row>
    <row r="441" spans="1:16" ht="12.75" customHeight="1" x14ac:dyDescent="0.2">
      <c r="A441" s="1"/>
      <c r="B441" s="4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</row>
    <row r="442" spans="1:16" ht="12.75" customHeight="1" x14ac:dyDescent="0.2">
      <c r="A442" s="1"/>
      <c r="B442" s="4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</row>
    <row r="443" spans="1:16" ht="12.75" customHeight="1" x14ac:dyDescent="0.2">
      <c r="A443" s="1"/>
      <c r="B443" s="4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</row>
    <row r="444" spans="1:16" ht="12.75" customHeight="1" x14ac:dyDescent="0.2">
      <c r="A444" s="1"/>
      <c r="B444" s="4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</row>
    <row r="445" spans="1:16" ht="12.75" customHeight="1" x14ac:dyDescent="0.2">
      <c r="A445" s="1"/>
      <c r="B445" s="4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</row>
    <row r="446" spans="1:16" ht="12.75" customHeight="1" x14ac:dyDescent="0.2">
      <c r="A446" s="1"/>
      <c r="B446" s="4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</row>
    <row r="447" spans="1:16" ht="12.75" customHeight="1" x14ac:dyDescent="0.2">
      <c r="A447" s="1"/>
      <c r="B447" s="4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</row>
    <row r="448" spans="1:16" ht="12.75" customHeight="1" x14ac:dyDescent="0.2">
      <c r="A448" s="1"/>
      <c r="B448" s="4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</row>
    <row r="449" spans="1:16" ht="12.75" customHeight="1" x14ac:dyDescent="0.2">
      <c r="A449" s="1"/>
      <c r="B449" s="4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</row>
    <row r="450" spans="1:16" ht="12.75" customHeight="1" x14ac:dyDescent="0.2">
      <c r="A450" s="1"/>
      <c r="B450" s="4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</row>
    <row r="451" spans="1:16" ht="12.75" customHeight="1" x14ac:dyDescent="0.2">
      <c r="A451" s="1"/>
      <c r="B451" s="4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</row>
    <row r="452" spans="1:16" ht="12.75" customHeight="1" x14ac:dyDescent="0.2">
      <c r="A452" s="1"/>
      <c r="B452" s="4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</row>
    <row r="453" spans="1:16" ht="12.75" customHeight="1" x14ac:dyDescent="0.2">
      <c r="A453" s="1"/>
      <c r="B453" s="4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</row>
    <row r="454" spans="1:16" ht="12.75" customHeight="1" x14ac:dyDescent="0.2">
      <c r="A454" s="1"/>
      <c r="B454" s="4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</row>
    <row r="455" spans="1:16" ht="12.75" customHeight="1" x14ac:dyDescent="0.2">
      <c r="A455" s="1"/>
      <c r="B455" s="4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</row>
    <row r="456" spans="1:16" ht="12.75" customHeight="1" x14ac:dyDescent="0.2">
      <c r="A456" s="1"/>
      <c r="B456" s="4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</row>
    <row r="457" spans="1:16" ht="12.75" customHeight="1" x14ac:dyDescent="0.2">
      <c r="A457" s="1"/>
      <c r="B457" s="4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</row>
    <row r="458" spans="1:16" ht="12.75" customHeight="1" x14ac:dyDescent="0.2">
      <c r="A458" s="1"/>
      <c r="B458" s="4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</row>
    <row r="459" spans="1:16" ht="12.75" customHeight="1" x14ac:dyDescent="0.2">
      <c r="A459" s="1"/>
      <c r="B459" s="4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</row>
    <row r="460" spans="1:16" ht="12.75" customHeight="1" x14ac:dyDescent="0.2">
      <c r="A460" s="1"/>
      <c r="B460" s="4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</row>
    <row r="461" spans="1:16" ht="12.75" customHeight="1" x14ac:dyDescent="0.2">
      <c r="A461" s="1"/>
      <c r="B461" s="4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</row>
    <row r="462" spans="1:16" ht="12.75" customHeight="1" x14ac:dyDescent="0.2">
      <c r="A462" s="1"/>
      <c r="B462" s="4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</row>
    <row r="463" spans="1:16" ht="12.75" customHeight="1" x14ac:dyDescent="0.2">
      <c r="A463" s="1"/>
      <c r="B463" s="4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</row>
    <row r="464" spans="1:16" ht="12.75" customHeight="1" x14ac:dyDescent="0.2">
      <c r="A464" s="1"/>
      <c r="B464" s="4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</row>
    <row r="465" spans="1:16" ht="12.75" customHeight="1" x14ac:dyDescent="0.2">
      <c r="A465" s="40"/>
      <c r="B465" s="4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</row>
    <row r="466" spans="1:16" ht="12.75" customHeight="1" x14ac:dyDescent="0.2">
      <c r="A466" s="40"/>
      <c r="B466" s="4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</row>
    <row r="467" spans="1:16" ht="12.75" customHeight="1" x14ac:dyDescent="0.2">
      <c r="A467" s="40"/>
      <c r="B467" s="4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</row>
    <row r="468" spans="1:16" ht="12.75" customHeight="1" x14ac:dyDescent="0.2">
      <c r="A468" s="40"/>
      <c r="B468" s="4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</row>
    <row r="469" spans="1:16" ht="12.75" customHeight="1" x14ac:dyDescent="0.2">
      <c r="A469" s="40"/>
      <c r="B469" s="4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</row>
    <row r="470" spans="1:16" ht="12.75" customHeight="1" x14ac:dyDescent="0.2">
      <c r="A470" s="40"/>
      <c r="B470" s="4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</row>
    <row r="471" spans="1:16" ht="12.75" customHeight="1" x14ac:dyDescent="0.2">
      <c r="A471" s="40"/>
      <c r="B471" s="4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</row>
    <row r="472" spans="1:16" ht="12.75" customHeight="1" x14ac:dyDescent="0.2">
      <c r="A472" s="40"/>
      <c r="B472" s="4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</row>
    <row r="473" spans="1:16" ht="12.75" customHeight="1" x14ac:dyDescent="0.2">
      <c r="A473" s="40"/>
      <c r="B473" s="4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</row>
    <row r="474" spans="1:16" ht="12.75" customHeight="1" x14ac:dyDescent="0.2">
      <c r="A474" s="40"/>
      <c r="B474" s="4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</row>
    <row r="475" spans="1:16" ht="12.75" customHeight="1" x14ac:dyDescent="0.2">
      <c r="A475" s="40"/>
      <c r="B475" s="4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</row>
    <row r="476" spans="1:16" ht="12.75" customHeight="1" x14ac:dyDescent="0.2">
      <c r="A476" s="40"/>
      <c r="B476" s="4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</row>
    <row r="477" spans="1:16" ht="12.75" customHeight="1" x14ac:dyDescent="0.2">
      <c r="A477" s="40"/>
      <c r="B477" s="4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</row>
    <row r="478" spans="1:16" ht="12.75" customHeight="1" x14ac:dyDescent="0.2">
      <c r="A478" s="40"/>
      <c r="B478" s="4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</row>
    <row r="479" spans="1:16" ht="12.75" customHeight="1" x14ac:dyDescent="0.2">
      <c r="A479" s="40"/>
      <c r="B479" s="4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</row>
    <row r="480" spans="1:16" ht="12.75" customHeight="1" x14ac:dyDescent="0.2">
      <c r="A480" s="40"/>
      <c r="B480" s="4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</row>
    <row r="481" spans="1:16" ht="12.75" customHeight="1" x14ac:dyDescent="0.2">
      <c r="A481" s="40"/>
      <c r="B481" s="4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</row>
    <row r="482" spans="1:16" ht="12.75" customHeight="1" x14ac:dyDescent="0.2">
      <c r="A482" s="40"/>
      <c r="B482" s="4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</row>
    <row r="483" spans="1:16" ht="12.75" customHeight="1" x14ac:dyDescent="0.2">
      <c r="A483" s="40"/>
      <c r="B483" s="4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</row>
    <row r="484" spans="1:16" ht="12.75" customHeight="1" x14ac:dyDescent="0.2">
      <c r="A484" s="40"/>
      <c r="B484" s="4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</row>
    <row r="485" spans="1:16" ht="12.75" customHeight="1" x14ac:dyDescent="0.2">
      <c r="A485" s="40"/>
      <c r="B485" s="4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</row>
    <row r="486" spans="1:16" ht="12.75" customHeight="1" x14ac:dyDescent="0.2">
      <c r="A486" s="40"/>
      <c r="B486" s="4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</row>
    <row r="487" spans="1:16" ht="12.75" customHeight="1" x14ac:dyDescent="0.2">
      <c r="A487" s="40"/>
      <c r="B487" s="4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</row>
    <row r="488" spans="1:16" ht="12.75" customHeight="1" x14ac:dyDescent="0.2">
      <c r="A488" s="40"/>
      <c r="B488" s="4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</row>
    <row r="489" spans="1:16" ht="12.75" customHeight="1" x14ac:dyDescent="0.2">
      <c r="A489" s="40"/>
      <c r="B489" s="4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</row>
    <row r="490" spans="1:16" ht="12.75" customHeight="1" x14ac:dyDescent="0.2">
      <c r="A490" s="40"/>
      <c r="B490" s="4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</row>
    <row r="491" spans="1:16" ht="12.75" customHeight="1" x14ac:dyDescent="0.2">
      <c r="A491" s="40"/>
      <c r="B491" s="4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</row>
    <row r="492" spans="1:16" ht="12.75" customHeight="1" x14ac:dyDescent="0.2">
      <c r="A492" s="40"/>
      <c r="B492" s="4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</row>
    <row r="493" spans="1:16" ht="12.75" customHeight="1" x14ac:dyDescent="0.2">
      <c r="A493" s="40"/>
      <c r="B493" s="4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</row>
    <row r="494" spans="1:16" ht="12.75" customHeight="1" x14ac:dyDescent="0.2">
      <c r="A494" s="40"/>
      <c r="B494" s="4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</row>
    <row r="495" spans="1:16" ht="12.75" customHeight="1" x14ac:dyDescent="0.2">
      <c r="A495" s="40"/>
      <c r="B495" s="4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</row>
    <row r="496" spans="1:16" ht="12.75" customHeight="1" x14ac:dyDescent="0.2">
      <c r="A496" s="40"/>
      <c r="B496" s="4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</row>
    <row r="497" spans="1:16" ht="12.75" customHeight="1" x14ac:dyDescent="0.2">
      <c r="A497" s="40"/>
      <c r="B497" s="4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</row>
    <row r="498" spans="1:16" ht="12.75" customHeight="1" x14ac:dyDescent="0.2">
      <c r="A498" s="40"/>
      <c r="B498" s="4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</row>
    <row r="499" spans="1:16" ht="12.75" customHeight="1" x14ac:dyDescent="0.2">
      <c r="A499" s="40"/>
      <c r="B499" s="4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</row>
    <row r="500" spans="1:16" ht="12.75" customHeight="1" x14ac:dyDescent="0.2">
      <c r="A500" s="40"/>
      <c r="B500" s="4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</row>
    <row r="501" spans="1:16" ht="12.75" customHeight="1" x14ac:dyDescent="0.2">
      <c r="A501" s="40"/>
      <c r="B501" s="4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</row>
    <row r="502" spans="1:16" ht="12.75" customHeight="1" x14ac:dyDescent="0.2">
      <c r="A502" s="40"/>
      <c r="B502" s="4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</row>
    <row r="503" spans="1:16" ht="12.75" customHeight="1" x14ac:dyDescent="0.2">
      <c r="A503" s="40"/>
      <c r="B503" s="4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</row>
    <row r="504" spans="1:16" ht="12.75" customHeight="1" x14ac:dyDescent="0.2">
      <c r="A504" s="40"/>
      <c r="B504" s="4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</row>
    <row r="505" spans="1:16" ht="12.75" customHeight="1" x14ac:dyDescent="0.2">
      <c r="A505" s="40"/>
      <c r="B505" s="4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</row>
    <row r="506" spans="1:16" ht="12.75" customHeight="1" x14ac:dyDescent="0.2">
      <c r="A506" s="40"/>
      <c r="B506" s="4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</row>
    <row r="507" spans="1:16" ht="12.75" customHeight="1" x14ac:dyDescent="0.2">
      <c r="A507" s="40"/>
      <c r="B507" s="4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</row>
    <row r="508" spans="1:16" ht="12.75" customHeight="1" x14ac:dyDescent="0.2">
      <c r="A508" s="40"/>
      <c r="B508" s="4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</row>
    <row r="509" spans="1:16" ht="12.75" customHeight="1" x14ac:dyDescent="0.2">
      <c r="A509" s="40"/>
      <c r="B509" s="4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</row>
    <row r="510" spans="1:16" ht="12.75" customHeight="1" x14ac:dyDescent="0.2">
      <c r="A510" s="40"/>
      <c r="B510" s="4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</row>
    <row r="511" spans="1:16" ht="12.75" customHeight="1" x14ac:dyDescent="0.2">
      <c r="A511" s="40"/>
      <c r="B511" s="4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</row>
    <row r="512" spans="1:16" ht="12.75" customHeight="1" x14ac:dyDescent="0.2">
      <c r="A512" s="40"/>
      <c r="B512" s="4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</row>
    <row r="513" spans="1:16" ht="12.75" customHeight="1" x14ac:dyDescent="0.2">
      <c r="A513" s="40"/>
      <c r="B513" s="4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</row>
    <row r="514" spans="1:16" ht="12.75" customHeight="1" x14ac:dyDescent="0.2">
      <c r="A514" s="40"/>
      <c r="B514" s="4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</row>
    <row r="515" spans="1:16" ht="12.75" customHeight="1" x14ac:dyDescent="0.2">
      <c r="A515" s="40"/>
      <c r="B515" s="4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</row>
    <row r="516" spans="1:16" ht="12.75" customHeight="1" x14ac:dyDescent="0.2">
      <c r="A516" s="40"/>
      <c r="B516" s="4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</row>
    <row r="517" spans="1:16" ht="12.75" customHeight="1" x14ac:dyDescent="0.2">
      <c r="A517" s="40"/>
      <c r="B517" s="4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</row>
    <row r="518" spans="1:16" ht="12.75" customHeight="1" x14ac:dyDescent="0.2">
      <c r="A518" s="40"/>
      <c r="B518" s="4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</row>
    <row r="519" spans="1:16" ht="12.75" customHeight="1" x14ac:dyDescent="0.2">
      <c r="A519" s="40"/>
      <c r="B519" s="4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</row>
    <row r="520" spans="1:16" ht="12.75" customHeight="1" x14ac:dyDescent="0.2">
      <c r="A520" s="40"/>
      <c r="B520" s="4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</row>
    <row r="521" spans="1:16" ht="12.75" customHeight="1" x14ac:dyDescent="0.2">
      <c r="A521" s="40"/>
      <c r="B521" s="4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</row>
    <row r="522" spans="1:16" ht="12.75" customHeight="1" x14ac:dyDescent="0.2">
      <c r="A522" s="40"/>
      <c r="B522" s="4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</row>
    <row r="523" spans="1:16" ht="12.75" customHeight="1" x14ac:dyDescent="0.2">
      <c r="A523" s="40"/>
      <c r="B523" s="4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</row>
    <row r="524" spans="1:16" ht="12.75" customHeight="1" x14ac:dyDescent="0.2">
      <c r="A524" s="40"/>
      <c r="B524" s="4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</row>
    <row r="525" spans="1:16" ht="12.75" customHeight="1" x14ac:dyDescent="0.2">
      <c r="A525" s="40"/>
      <c r="B525" s="4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</row>
    <row r="526" spans="1:16" ht="12.75" customHeight="1" x14ac:dyDescent="0.2">
      <c r="A526" s="40"/>
      <c r="B526" s="4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</row>
    <row r="527" spans="1:16" ht="12.75" customHeight="1" x14ac:dyDescent="0.2">
      <c r="A527" s="40"/>
      <c r="B527" s="4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</row>
    <row r="528" spans="1:16" ht="12.75" customHeight="1" x14ac:dyDescent="0.2">
      <c r="A528" s="40"/>
      <c r="B528" s="4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</row>
    <row r="529" spans="1:16" ht="12.75" customHeight="1" x14ac:dyDescent="0.2">
      <c r="A529" s="40"/>
      <c r="B529" s="4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</row>
    <row r="530" spans="1:16" ht="12.75" customHeight="1" x14ac:dyDescent="0.2">
      <c r="A530" s="40"/>
      <c r="B530" s="4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</row>
    <row r="531" spans="1:16" ht="12.75" customHeight="1" x14ac:dyDescent="0.2">
      <c r="A531" s="40"/>
      <c r="B531" s="4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</row>
    <row r="532" spans="1:16" ht="12.75" customHeight="1" x14ac:dyDescent="0.2">
      <c r="A532" s="40"/>
      <c r="B532" s="4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</row>
    <row r="533" spans="1:16" ht="12.75" customHeight="1" x14ac:dyDescent="0.2">
      <c r="A533" s="40"/>
      <c r="B533" s="4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</row>
    <row r="534" spans="1:16" ht="12.75" customHeight="1" x14ac:dyDescent="0.2">
      <c r="A534" s="40"/>
      <c r="B534" s="4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</row>
    <row r="535" spans="1:16" ht="12.75" customHeight="1" x14ac:dyDescent="0.2">
      <c r="A535" s="40"/>
      <c r="B535" s="4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</row>
    <row r="536" spans="1:16" ht="12.75" customHeight="1" x14ac:dyDescent="0.2">
      <c r="A536" s="40"/>
      <c r="B536" s="4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</row>
    <row r="537" spans="1:16" ht="12.75" customHeight="1" x14ac:dyDescent="0.2">
      <c r="A537" s="40"/>
      <c r="B537" s="4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</row>
    <row r="538" spans="1:16" ht="12.75" customHeight="1" x14ac:dyDescent="0.2">
      <c r="A538" s="40"/>
      <c r="B538" s="4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</row>
    <row r="539" spans="1:16" ht="12.75" customHeight="1" x14ac:dyDescent="0.2">
      <c r="A539" s="40"/>
      <c r="B539" s="4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</row>
    <row r="540" spans="1:16" ht="12.75" customHeight="1" x14ac:dyDescent="0.2">
      <c r="A540" s="40"/>
      <c r="B540" s="4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</row>
    <row r="541" spans="1:16" ht="12.75" customHeight="1" x14ac:dyDescent="0.2">
      <c r="A541" s="40"/>
      <c r="B541" s="4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</row>
    <row r="542" spans="1:16" ht="12.75" customHeight="1" x14ac:dyDescent="0.2">
      <c r="A542" s="40"/>
      <c r="B542" s="4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</row>
    <row r="543" spans="1:16" ht="12.75" customHeight="1" x14ac:dyDescent="0.2">
      <c r="A543" s="40"/>
      <c r="B543" s="4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</row>
    <row r="544" spans="1:16" ht="12.75" customHeight="1" x14ac:dyDescent="0.2">
      <c r="A544" s="40"/>
      <c r="B544" s="4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</row>
    <row r="545" spans="1:16" ht="12.75" customHeight="1" x14ac:dyDescent="0.2">
      <c r="A545" s="40"/>
      <c r="B545" s="4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</row>
    <row r="546" spans="1:16" ht="12.75" customHeight="1" x14ac:dyDescent="0.2">
      <c r="A546" s="40"/>
      <c r="B546" s="4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</row>
    <row r="547" spans="1:16" ht="12.75" customHeight="1" x14ac:dyDescent="0.2">
      <c r="A547" s="40"/>
      <c r="B547" s="4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</row>
    <row r="548" spans="1:16" ht="12.75" customHeight="1" x14ac:dyDescent="0.2">
      <c r="A548" s="40"/>
      <c r="B548" s="4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</row>
    <row r="549" spans="1:16" ht="12.75" customHeight="1" x14ac:dyDescent="0.2">
      <c r="A549" s="40"/>
      <c r="B549" s="4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</row>
    <row r="550" spans="1:16" ht="12.75" customHeight="1" x14ac:dyDescent="0.2">
      <c r="A550" s="40"/>
      <c r="B550" s="4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</row>
    <row r="551" spans="1:16" ht="12.75" customHeight="1" x14ac:dyDescent="0.2">
      <c r="A551" s="40"/>
      <c r="B551" s="4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</row>
    <row r="552" spans="1:16" ht="12.75" customHeight="1" x14ac:dyDescent="0.2">
      <c r="A552" s="40"/>
      <c r="B552" s="4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</row>
    <row r="553" spans="1:16" ht="12.75" customHeight="1" x14ac:dyDescent="0.2">
      <c r="A553" s="40"/>
      <c r="B553" s="4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</row>
    <row r="554" spans="1:16" ht="12.75" customHeight="1" x14ac:dyDescent="0.2">
      <c r="A554" s="40"/>
      <c r="B554" s="4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</row>
    <row r="555" spans="1:16" ht="12.75" customHeight="1" x14ac:dyDescent="0.2">
      <c r="A555" s="40"/>
      <c r="B555" s="4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</row>
    <row r="556" spans="1:16" ht="12.75" customHeight="1" x14ac:dyDescent="0.2">
      <c r="A556" s="40"/>
      <c r="B556" s="4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</row>
    <row r="557" spans="1:16" ht="12.75" customHeight="1" x14ac:dyDescent="0.2">
      <c r="A557" s="40"/>
      <c r="B557" s="4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</row>
    <row r="558" spans="1:16" ht="12.75" customHeight="1" x14ac:dyDescent="0.2">
      <c r="A558" s="40"/>
      <c r="B558" s="4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</row>
    <row r="559" spans="1:16" ht="12.75" customHeight="1" x14ac:dyDescent="0.2">
      <c r="A559" s="40"/>
      <c r="B559" s="4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</row>
    <row r="560" spans="1:16" ht="12.75" customHeight="1" x14ac:dyDescent="0.2">
      <c r="A560" s="40"/>
      <c r="B560" s="4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</row>
    <row r="561" spans="1:16" ht="12.75" customHeight="1" x14ac:dyDescent="0.2">
      <c r="A561" s="40"/>
      <c r="B561" s="4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</row>
    <row r="562" spans="1:16" ht="12.75" customHeight="1" x14ac:dyDescent="0.2">
      <c r="A562" s="40"/>
      <c r="B562" s="4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</row>
    <row r="563" spans="1:16" ht="12.75" customHeight="1" x14ac:dyDescent="0.2">
      <c r="A563" s="40"/>
      <c r="B563" s="4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</row>
    <row r="564" spans="1:16" ht="12.75" customHeight="1" x14ac:dyDescent="0.2">
      <c r="A564" s="40"/>
      <c r="B564" s="4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</row>
    <row r="565" spans="1:16" ht="12.75" customHeight="1" x14ac:dyDescent="0.2">
      <c r="A565" s="40"/>
      <c r="B565" s="4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</row>
    <row r="566" spans="1:16" ht="12.75" customHeight="1" x14ac:dyDescent="0.2">
      <c r="A566" s="40"/>
      <c r="B566" s="4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</row>
    <row r="567" spans="1:16" ht="12.75" customHeight="1" x14ac:dyDescent="0.2">
      <c r="A567" s="40"/>
      <c r="B567" s="4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</row>
    <row r="568" spans="1:16" ht="12.75" customHeight="1" x14ac:dyDescent="0.2">
      <c r="A568" s="40"/>
      <c r="B568" s="4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</row>
    <row r="569" spans="1:16" ht="12.75" customHeight="1" x14ac:dyDescent="0.2">
      <c r="A569" s="40"/>
      <c r="B569" s="4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</row>
    <row r="570" spans="1:16" ht="12.75" customHeight="1" x14ac:dyDescent="0.2">
      <c r="A570" s="40"/>
      <c r="B570" s="4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</row>
    <row r="571" spans="1:16" ht="12.75" customHeight="1" x14ac:dyDescent="0.2">
      <c r="A571" s="40"/>
      <c r="B571" s="4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</row>
    <row r="572" spans="1:16" ht="12.75" customHeight="1" x14ac:dyDescent="0.2">
      <c r="A572" s="40"/>
      <c r="B572" s="4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</row>
    <row r="573" spans="1:16" ht="12.75" customHeight="1" x14ac:dyDescent="0.2">
      <c r="A573" s="40"/>
      <c r="B573" s="4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</row>
    <row r="574" spans="1:16" ht="12.75" customHeight="1" x14ac:dyDescent="0.2">
      <c r="A574" s="40"/>
      <c r="B574" s="4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</row>
    <row r="575" spans="1:16" ht="12.75" customHeight="1" x14ac:dyDescent="0.2">
      <c r="A575" s="40"/>
      <c r="B575" s="4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</row>
    <row r="576" spans="1:16" ht="12.75" customHeight="1" x14ac:dyDescent="0.2">
      <c r="A576" s="40"/>
      <c r="B576" s="4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</row>
    <row r="577" spans="1:16" ht="12.75" customHeight="1" x14ac:dyDescent="0.2">
      <c r="A577" s="40"/>
      <c r="B577" s="4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</row>
    <row r="578" spans="1:16" ht="12.75" customHeight="1" x14ac:dyDescent="0.2">
      <c r="A578" s="40"/>
      <c r="B578" s="4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</row>
    <row r="579" spans="1:16" ht="12.75" customHeight="1" x14ac:dyDescent="0.2">
      <c r="A579" s="40"/>
      <c r="B579" s="4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</row>
    <row r="580" spans="1:16" ht="12.75" customHeight="1" x14ac:dyDescent="0.2">
      <c r="A580" s="40"/>
      <c r="B580" s="4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</row>
    <row r="581" spans="1:16" ht="12.75" customHeight="1" x14ac:dyDescent="0.2">
      <c r="A581" s="40"/>
      <c r="B581" s="4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</row>
    <row r="582" spans="1:16" ht="12.75" customHeight="1" x14ac:dyDescent="0.2">
      <c r="A582" s="40"/>
      <c r="B582" s="4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</row>
    <row r="583" spans="1:16" ht="12.75" customHeight="1" x14ac:dyDescent="0.2">
      <c r="A583" s="40"/>
      <c r="B583" s="4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</row>
    <row r="584" spans="1:16" ht="12.75" customHeight="1" x14ac:dyDescent="0.2">
      <c r="A584" s="40"/>
      <c r="B584" s="4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</row>
    <row r="585" spans="1:16" ht="12.75" customHeight="1" x14ac:dyDescent="0.2">
      <c r="A585" s="40"/>
      <c r="B585" s="4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</row>
    <row r="586" spans="1:16" ht="12.75" customHeight="1" x14ac:dyDescent="0.2">
      <c r="A586" s="40"/>
      <c r="B586" s="4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</row>
    <row r="587" spans="1:16" ht="12.75" customHeight="1" x14ac:dyDescent="0.2">
      <c r="A587" s="40"/>
      <c r="B587" s="4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</row>
    <row r="588" spans="1:16" ht="12.75" customHeight="1" x14ac:dyDescent="0.2">
      <c r="A588" s="40"/>
      <c r="B588" s="4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</row>
    <row r="589" spans="1:16" ht="12.75" customHeight="1" x14ac:dyDescent="0.2">
      <c r="A589" s="40"/>
      <c r="B589" s="4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</row>
    <row r="590" spans="1:16" ht="12.75" customHeight="1" x14ac:dyDescent="0.2">
      <c r="A590" s="40"/>
      <c r="B590" s="4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</row>
    <row r="591" spans="1:16" ht="12.75" customHeight="1" x14ac:dyDescent="0.2">
      <c r="A591" s="40"/>
      <c r="B591" s="4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</row>
    <row r="592" spans="1:16" ht="12.75" customHeight="1" x14ac:dyDescent="0.2">
      <c r="A592" s="40"/>
      <c r="B592" s="4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</row>
    <row r="593" spans="1:16" ht="12.75" customHeight="1" x14ac:dyDescent="0.2">
      <c r="A593" s="40"/>
      <c r="B593" s="4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</row>
    <row r="594" spans="1:16" ht="12.75" customHeight="1" x14ac:dyDescent="0.2">
      <c r="A594" s="40"/>
      <c r="B594" s="4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</row>
    <row r="595" spans="1:16" ht="12.75" customHeight="1" x14ac:dyDescent="0.2">
      <c r="A595" s="40"/>
      <c r="B595" s="4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</row>
    <row r="596" spans="1:16" ht="12.75" customHeight="1" x14ac:dyDescent="0.2">
      <c r="A596" s="40"/>
      <c r="B596" s="4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</row>
    <row r="597" spans="1:16" ht="12.75" customHeight="1" x14ac:dyDescent="0.2">
      <c r="A597" s="40"/>
      <c r="B597" s="4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</row>
    <row r="598" spans="1:16" ht="12.75" customHeight="1" x14ac:dyDescent="0.2">
      <c r="A598" s="40"/>
      <c r="B598" s="4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</row>
    <row r="599" spans="1:16" ht="12.75" customHeight="1" x14ac:dyDescent="0.2">
      <c r="A599" s="40"/>
      <c r="B599" s="4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</row>
    <row r="600" spans="1:16" ht="12.75" customHeight="1" x14ac:dyDescent="0.2">
      <c r="A600" s="40"/>
      <c r="B600" s="4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</row>
    <row r="601" spans="1:16" ht="12.75" customHeight="1" x14ac:dyDescent="0.2">
      <c r="A601" s="40"/>
      <c r="B601" s="4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</row>
    <row r="602" spans="1:16" ht="12.75" customHeight="1" x14ac:dyDescent="0.2">
      <c r="A602" s="40"/>
      <c r="B602" s="4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</row>
    <row r="603" spans="1:16" ht="12.75" customHeight="1" x14ac:dyDescent="0.2">
      <c r="A603" s="40"/>
      <c r="B603" s="4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</row>
    <row r="604" spans="1:16" ht="12.75" customHeight="1" x14ac:dyDescent="0.2">
      <c r="A604" s="40"/>
      <c r="B604" s="4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</row>
    <row r="605" spans="1:16" ht="12.75" customHeight="1" x14ac:dyDescent="0.2">
      <c r="A605" s="40"/>
      <c r="B605" s="4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</row>
    <row r="606" spans="1:16" ht="12.75" customHeight="1" x14ac:dyDescent="0.2">
      <c r="A606" s="40"/>
      <c r="B606" s="4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</row>
    <row r="607" spans="1:16" ht="12.75" customHeight="1" x14ac:dyDescent="0.2">
      <c r="A607" s="40"/>
      <c r="B607" s="4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</row>
    <row r="608" spans="1:16" ht="12.75" customHeight="1" x14ac:dyDescent="0.2">
      <c r="A608" s="40"/>
      <c r="B608" s="4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</row>
    <row r="609" spans="1:16" ht="12.75" customHeight="1" x14ac:dyDescent="0.2">
      <c r="A609" s="40"/>
      <c r="B609" s="4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</row>
    <row r="610" spans="1:16" ht="12.75" customHeight="1" x14ac:dyDescent="0.2">
      <c r="A610" s="40"/>
      <c r="B610" s="4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</row>
    <row r="611" spans="1:16" ht="12.75" customHeight="1" x14ac:dyDescent="0.2">
      <c r="A611" s="40"/>
      <c r="B611" s="4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</row>
    <row r="612" spans="1:16" ht="12.75" customHeight="1" x14ac:dyDescent="0.2">
      <c r="A612" s="40"/>
      <c r="B612" s="4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</row>
    <row r="613" spans="1:16" ht="12.75" customHeight="1" x14ac:dyDescent="0.2">
      <c r="A613" s="40"/>
      <c r="B613" s="4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</row>
    <row r="614" spans="1:16" ht="12.75" customHeight="1" x14ac:dyDescent="0.2">
      <c r="A614" s="40"/>
      <c r="B614" s="4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</row>
    <row r="615" spans="1:16" ht="12.75" customHeight="1" x14ac:dyDescent="0.2">
      <c r="A615" s="40"/>
      <c r="B615" s="4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</row>
    <row r="616" spans="1:16" ht="12.75" customHeight="1" x14ac:dyDescent="0.2">
      <c r="A616" s="40"/>
      <c r="B616" s="4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</row>
    <row r="617" spans="1:16" ht="12.75" customHeight="1" x14ac:dyDescent="0.2">
      <c r="A617" s="40"/>
      <c r="B617" s="4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</row>
    <row r="618" spans="1:16" ht="12.75" customHeight="1" x14ac:dyDescent="0.2">
      <c r="A618" s="40"/>
      <c r="B618" s="4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</row>
    <row r="619" spans="1:16" ht="12.75" customHeight="1" x14ac:dyDescent="0.2">
      <c r="A619" s="40"/>
      <c r="B619" s="4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</row>
    <row r="620" spans="1:16" ht="12.75" customHeight="1" x14ac:dyDescent="0.2">
      <c r="A620" s="40"/>
      <c r="B620" s="4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</row>
    <row r="621" spans="1:16" ht="12.75" customHeight="1" x14ac:dyDescent="0.2">
      <c r="A621" s="40"/>
      <c r="B621" s="4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</row>
    <row r="622" spans="1:16" ht="12.75" customHeight="1" x14ac:dyDescent="0.2">
      <c r="A622" s="40"/>
      <c r="B622" s="4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</row>
    <row r="623" spans="1:16" ht="12.75" customHeight="1" x14ac:dyDescent="0.2">
      <c r="A623" s="40"/>
      <c r="B623" s="4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</row>
    <row r="624" spans="1:16" ht="12.75" customHeight="1" x14ac:dyDescent="0.2">
      <c r="A624" s="40"/>
      <c r="B624" s="4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</row>
    <row r="625" spans="1:16" ht="12.75" customHeight="1" x14ac:dyDescent="0.2">
      <c r="A625" s="40"/>
      <c r="B625" s="4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</row>
    <row r="626" spans="1:16" ht="12.75" customHeight="1" x14ac:dyDescent="0.2">
      <c r="A626" s="40"/>
      <c r="B626" s="4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</row>
    <row r="627" spans="1:16" ht="12.75" customHeight="1" x14ac:dyDescent="0.2">
      <c r="A627" s="40"/>
      <c r="B627" s="4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</row>
    <row r="628" spans="1:16" ht="12.75" customHeight="1" x14ac:dyDescent="0.2">
      <c r="A628" s="40"/>
      <c r="B628" s="4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</row>
    <row r="629" spans="1:16" ht="12.75" customHeight="1" x14ac:dyDescent="0.2">
      <c r="A629" s="40"/>
      <c r="B629" s="4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</row>
    <row r="630" spans="1:16" ht="12.75" customHeight="1" x14ac:dyDescent="0.2">
      <c r="A630" s="40"/>
      <c r="B630" s="4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</row>
    <row r="631" spans="1:16" ht="12.75" customHeight="1" x14ac:dyDescent="0.2">
      <c r="A631" s="40"/>
      <c r="B631" s="4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</row>
    <row r="632" spans="1:16" ht="12.75" customHeight="1" x14ac:dyDescent="0.2">
      <c r="A632" s="40"/>
      <c r="B632" s="4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</row>
    <row r="633" spans="1:16" ht="12.75" customHeight="1" x14ac:dyDescent="0.2">
      <c r="A633" s="40"/>
      <c r="B633" s="4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</row>
    <row r="634" spans="1:16" ht="12.75" customHeight="1" x14ac:dyDescent="0.2">
      <c r="A634" s="40"/>
      <c r="B634" s="4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</row>
    <row r="635" spans="1:16" ht="12.75" customHeight="1" x14ac:dyDescent="0.2">
      <c r="A635" s="40"/>
      <c r="B635" s="4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</row>
    <row r="636" spans="1:16" ht="12.75" customHeight="1" x14ac:dyDescent="0.2">
      <c r="A636" s="40"/>
      <c r="B636" s="4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</row>
    <row r="637" spans="1:16" ht="12.75" customHeight="1" x14ac:dyDescent="0.2">
      <c r="A637" s="40"/>
      <c r="B637" s="4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</row>
    <row r="638" spans="1:16" ht="12.75" customHeight="1" x14ac:dyDescent="0.2">
      <c r="A638" s="40"/>
      <c r="B638" s="4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</row>
    <row r="639" spans="1:16" ht="12.75" customHeight="1" x14ac:dyDescent="0.2">
      <c r="A639" s="40"/>
      <c r="B639" s="4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</row>
    <row r="640" spans="1:16" ht="12.75" customHeight="1" x14ac:dyDescent="0.2">
      <c r="A640" s="40"/>
      <c r="B640" s="4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</row>
    <row r="641" spans="1:16" ht="12.75" customHeight="1" x14ac:dyDescent="0.2">
      <c r="A641" s="40"/>
      <c r="B641" s="4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</row>
    <row r="642" spans="1:16" ht="12.75" customHeight="1" x14ac:dyDescent="0.2">
      <c r="A642" s="40"/>
      <c r="B642" s="4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</row>
    <row r="643" spans="1:16" ht="12.75" customHeight="1" x14ac:dyDescent="0.2">
      <c r="A643" s="40"/>
      <c r="B643" s="4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</row>
    <row r="644" spans="1:16" ht="12.75" customHeight="1" x14ac:dyDescent="0.2">
      <c r="A644" s="40"/>
      <c r="B644" s="4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</row>
    <row r="645" spans="1:16" ht="12.75" customHeight="1" x14ac:dyDescent="0.2">
      <c r="A645" s="40"/>
      <c r="B645" s="4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</row>
    <row r="646" spans="1:16" ht="12.75" customHeight="1" x14ac:dyDescent="0.2">
      <c r="A646" s="40"/>
      <c r="B646" s="4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</row>
    <row r="647" spans="1:16" ht="12.75" customHeight="1" x14ac:dyDescent="0.2">
      <c r="A647" s="40"/>
      <c r="B647" s="4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</row>
    <row r="648" spans="1:16" ht="12.75" customHeight="1" x14ac:dyDescent="0.2">
      <c r="A648" s="40"/>
      <c r="B648" s="4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</row>
    <row r="649" spans="1:16" ht="12.75" customHeight="1" x14ac:dyDescent="0.2">
      <c r="A649" s="40"/>
      <c r="B649" s="4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</row>
    <row r="650" spans="1:16" ht="12.75" customHeight="1" x14ac:dyDescent="0.2">
      <c r="A650" s="40"/>
      <c r="B650" s="4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</row>
    <row r="651" spans="1:16" ht="12.75" customHeight="1" x14ac:dyDescent="0.2">
      <c r="A651" s="40"/>
      <c r="B651" s="4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</row>
    <row r="652" spans="1:16" ht="12.75" customHeight="1" x14ac:dyDescent="0.2">
      <c r="A652" s="40"/>
      <c r="B652" s="4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</row>
    <row r="653" spans="1:16" ht="12.75" customHeight="1" x14ac:dyDescent="0.2">
      <c r="A653" s="40"/>
      <c r="B653" s="4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</row>
    <row r="654" spans="1:16" ht="12.75" customHeight="1" x14ac:dyDescent="0.2">
      <c r="A654" s="40"/>
      <c r="B654" s="4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</row>
    <row r="655" spans="1:16" ht="12.75" customHeight="1" x14ac:dyDescent="0.2">
      <c r="A655" s="40"/>
      <c r="B655" s="4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</row>
    <row r="656" spans="1:16" ht="12.75" customHeight="1" x14ac:dyDescent="0.2">
      <c r="A656" s="40"/>
      <c r="B656" s="4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</row>
    <row r="657" spans="1:16" ht="12.75" customHeight="1" x14ac:dyDescent="0.2">
      <c r="A657" s="40"/>
      <c r="B657" s="4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</row>
    <row r="658" spans="1:16" ht="12.75" customHeight="1" x14ac:dyDescent="0.2">
      <c r="A658" s="40"/>
      <c r="B658" s="4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</row>
    <row r="659" spans="1:16" ht="12.75" customHeight="1" x14ac:dyDescent="0.2">
      <c r="A659" s="40"/>
      <c r="B659" s="4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</row>
    <row r="660" spans="1:16" ht="12.75" customHeight="1" x14ac:dyDescent="0.2">
      <c r="A660" s="40"/>
      <c r="B660" s="4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</row>
    <row r="661" spans="1:16" ht="12.75" customHeight="1" x14ac:dyDescent="0.2">
      <c r="A661" s="40"/>
      <c r="B661" s="4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</row>
    <row r="662" spans="1:16" ht="12.75" customHeight="1" x14ac:dyDescent="0.2">
      <c r="A662" s="40"/>
      <c r="B662" s="4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</row>
    <row r="663" spans="1:16" ht="12.75" customHeight="1" x14ac:dyDescent="0.2">
      <c r="A663" s="40"/>
      <c r="B663" s="4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</row>
    <row r="664" spans="1:16" ht="12.75" customHeight="1" x14ac:dyDescent="0.2">
      <c r="A664" s="40"/>
      <c r="B664" s="4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</row>
    <row r="665" spans="1:16" ht="12.75" customHeight="1" x14ac:dyDescent="0.2">
      <c r="A665" s="40"/>
      <c r="B665" s="4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</row>
    <row r="666" spans="1:16" ht="12.75" customHeight="1" x14ac:dyDescent="0.2">
      <c r="A666" s="40"/>
      <c r="B666" s="4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</row>
    <row r="667" spans="1:16" ht="12.75" customHeight="1" x14ac:dyDescent="0.2">
      <c r="A667" s="40"/>
      <c r="B667" s="4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</row>
    <row r="668" spans="1:16" ht="12.75" customHeight="1" x14ac:dyDescent="0.2">
      <c r="A668" s="40"/>
      <c r="B668" s="4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</row>
    <row r="669" spans="1:16" ht="12.75" customHeight="1" x14ac:dyDescent="0.2">
      <c r="A669" s="40"/>
      <c r="B669" s="4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</row>
    <row r="670" spans="1:16" ht="12.75" customHeight="1" x14ac:dyDescent="0.2">
      <c r="A670" s="40"/>
      <c r="B670" s="4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</row>
    <row r="671" spans="1:16" ht="12.75" customHeight="1" x14ac:dyDescent="0.2">
      <c r="A671" s="40"/>
      <c r="B671" s="4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</row>
    <row r="672" spans="1:16" ht="12.75" customHeight="1" x14ac:dyDescent="0.2">
      <c r="A672" s="40"/>
      <c r="B672" s="4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</row>
    <row r="673" spans="1:16" ht="12.75" customHeight="1" x14ac:dyDescent="0.2">
      <c r="A673" s="40"/>
      <c r="B673" s="4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</row>
    <row r="674" spans="1:16" ht="12.75" customHeight="1" x14ac:dyDescent="0.2">
      <c r="A674" s="40"/>
      <c r="B674" s="4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</row>
    <row r="675" spans="1:16" ht="12.75" customHeight="1" x14ac:dyDescent="0.2">
      <c r="A675" s="40"/>
      <c r="B675" s="4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</row>
    <row r="676" spans="1:16" ht="12.75" customHeight="1" x14ac:dyDescent="0.2">
      <c r="A676" s="40"/>
      <c r="B676" s="4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</row>
    <row r="677" spans="1:16" ht="12.75" customHeight="1" x14ac:dyDescent="0.2">
      <c r="A677" s="40"/>
      <c r="B677" s="4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</row>
    <row r="678" spans="1:16" ht="12.75" customHeight="1" x14ac:dyDescent="0.2">
      <c r="A678" s="40"/>
      <c r="B678" s="4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</row>
    <row r="679" spans="1:16" ht="12.75" customHeight="1" x14ac:dyDescent="0.2">
      <c r="A679" s="40"/>
      <c r="B679" s="4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</row>
    <row r="680" spans="1:16" ht="12.75" customHeight="1" x14ac:dyDescent="0.2">
      <c r="A680" s="40"/>
      <c r="B680" s="4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</row>
    <row r="681" spans="1:16" ht="12.75" customHeight="1" x14ac:dyDescent="0.2">
      <c r="A681" s="40"/>
      <c r="B681" s="4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</row>
    <row r="682" spans="1:16" ht="12.75" customHeight="1" x14ac:dyDescent="0.2">
      <c r="A682" s="40"/>
      <c r="B682" s="4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</row>
    <row r="683" spans="1:16" ht="12.75" customHeight="1" x14ac:dyDescent="0.2">
      <c r="A683" s="40"/>
      <c r="B683" s="4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</row>
    <row r="684" spans="1:16" ht="12.75" customHeight="1" x14ac:dyDescent="0.2">
      <c r="A684" s="40"/>
      <c r="B684" s="4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</row>
    <row r="685" spans="1:16" ht="12.75" customHeight="1" x14ac:dyDescent="0.2">
      <c r="A685" s="40"/>
      <c r="B685" s="4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</row>
    <row r="686" spans="1:16" ht="12.75" customHeight="1" x14ac:dyDescent="0.2">
      <c r="A686" s="40"/>
      <c r="B686" s="4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</row>
    <row r="687" spans="1:16" ht="12.75" customHeight="1" x14ac:dyDescent="0.2">
      <c r="A687" s="40"/>
      <c r="B687" s="4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</row>
    <row r="688" spans="1:16" ht="12.75" customHeight="1" x14ac:dyDescent="0.2">
      <c r="A688" s="40"/>
      <c r="B688" s="4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</row>
    <row r="689" spans="1:16" ht="12.75" customHeight="1" x14ac:dyDescent="0.2">
      <c r="A689" s="40"/>
      <c r="B689" s="4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</row>
    <row r="690" spans="1:16" ht="12.75" customHeight="1" x14ac:dyDescent="0.2">
      <c r="A690" s="40"/>
      <c r="B690" s="4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</row>
    <row r="691" spans="1:16" ht="12.75" customHeight="1" x14ac:dyDescent="0.2">
      <c r="A691" s="40"/>
      <c r="B691" s="4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</row>
    <row r="692" spans="1:16" ht="12.75" customHeight="1" x14ac:dyDescent="0.2">
      <c r="A692" s="40"/>
      <c r="B692" s="4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</row>
    <row r="693" spans="1:16" ht="12.75" customHeight="1" x14ac:dyDescent="0.2">
      <c r="A693" s="40"/>
      <c r="B693" s="4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</row>
    <row r="694" spans="1:16" ht="12.75" customHeight="1" x14ac:dyDescent="0.2">
      <c r="A694" s="40"/>
      <c r="B694" s="4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</row>
    <row r="695" spans="1:16" ht="12.75" customHeight="1" x14ac:dyDescent="0.2">
      <c r="A695" s="40"/>
      <c r="B695" s="4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</row>
    <row r="696" spans="1:16" ht="12.75" customHeight="1" x14ac:dyDescent="0.2">
      <c r="A696" s="40"/>
      <c r="B696" s="4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</row>
    <row r="697" spans="1:16" ht="12.75" customHeight="1" x14ac:dyDescent="0.2">
      <c r="A697" s="40"/>
      <c r="B697" s="4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</row>
    <row r="698" spans="1:16" ht="12.75" customHeight="1" x14ac:dyDescent="0.2">
      <c r="A698" s="40"/>
      <c r="B698" s="4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</row>
    <row r="699" spans="1:16" ht="12.75" customHeight="1" x14ac:dyDescent="0.2">
      <c r="A699" s="40"/>
      <c r="B699" s="4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</row>
    <row r="700" spans="1:16" ht="12.75" customHeight="1" x14ac:dyDescent="0.2">
      <c r="A700" s="40"/>
      <c r="B700" s="4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</row>
    <row r="701" spans="1:16" ht="12.75" customHeight="1" x14ac:dyDescent="0.2">
      <c r="A701" s="40"/>
      <c r="B701" s="4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</row>
    <row r="702" spans="1:16" ht="12.75" customHeight="1" x14ac:dyDescent="0.2">
      <c r="A702" s="40"/>
      <c r="B702" s="4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</row>
    <row r="703" spans="1:16" ht="12.75" customHeight="1" x14ac:dyDescent="0.2">
      <c r="A703" s="40"/>
      <c r="B703" s="4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</row>
    <row r="704" spans="1:16" ht="12.75" customHeight="1" x14ac:dyDescent="0.2">
      <c r="A704" s="40"/>
      <c r="B704" s="4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</row>
    <row r="705" spans="1:16" ht="12.75" customHeight="1" x14ac:dyDescent="0.2">
      <c r="A705" s="40"/>
      <c r="B705" s="4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</row>
    <row r="706" spans="1:16" ht="12.75" customHeight="1" x14ac:dyDescent="0.2">
      <c r="A706" s="40"/>
      <c r="B706" s="4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</row>
    <row r="707" spans="1:16" ht="12.75" customHeight="1" x14ac:dyDescent="0.2">
      <c r="A707" s="40"/>
      <c r="B707" s="4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</row>
    <row r="708" spans="1:16" ht="12.75" customHeight="1" x14ac:dyDescent="0.2">
      <c r="A708" s="40"/>
      <c r="B708" s="4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</row>
    <row r="709" spans="1:16" ht="12.75" customHeight="1" x14ac:dyDescent="0.2">
      <c r="A709" s="40"/>
      <c r="B709" s="4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</row>
    <row r="710" spans="1:16" ht="12.75" customHeight="1" x14ac:dyDescent="0.2">
      <c r="A710" s="40"/>
      <c r="B710" s="4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</row>
    <row r="711" spans="1:16" ht="12.75" customHeight="1" x14ac:dyDescent="0.2">
      <c r="A711" s="40"/>
      <c r="B711" s="4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</row>
    <row r="712" spans="1:16" ht="12.75" customHeight="1" x14ac:dyDescent="0.2">
      <c r="A712" s="40"/>
      <c r="B712" s="4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</row>
    <row r="713" spans="1:16" ht="12.75" customHeight="1" x14ac:dyDescent="0.2">
      <c r="A713" s="40"/>
      <c r="B713" s="4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</row>
    <row r="714" spans="1:16" ht="12.75" customHeight="1" x14ac:dyDescent="0.2">
      <c r="A714" s="40"/>
      <c r="B714" s="4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</row>
    <row r="715" spans="1:16" ht="12.75" customHeight="1" x14ac:dyDescent="0.2">
      <c r="A715" s="40"/>
      <c r="B715" s="4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</row>
    <row r="716" spans="1:16" ht="12.75" customHeight="1" x14ac:dyDescent="0.2">
      <c r="A716" s="40"/>
      <c r="B716" s="4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</row>
    <row r="717" spans="1:16" ht="12.75" customHeight="1" x14ac:dyDescent="0.2">
      <c r="A717" s="40"/>
      <c r="B717" s="4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</row>
    <row r="718" spans="1:16" ht="12.75" customHeight="1" x14ac:dyDescent="0.2">
      <c r="A718" s="40"/>
      <c r="B718" s="4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</row>
    <row r="719" spans="1:16" ht="12.75" customHeight="1" x14ac:dyDescent="0.2">
      <c r="A719" s="40"/>
      <c r="B719" s="4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</row>
    <row r="720" spans="1:16" ht="12.75" customHeight="1" x14ac:dyDescent="0.2">
      <c r="A720" s="40"/>
      <c r="B720" s="4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</row>
    <row r="721" spans="1:16" ht="12.75" customHeight="1" x14ac:dyDescent="0.2">
      <c r="A721" s="40"/>
      <c r="B721" s="4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</row>
    <row r="722" spans="1:16" ht="12.75" customHeight="1" x14ac:dyDescent="0.2">
      <c r="A722" s="40"/>
      <c r="B722" s="4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</row>
    <row r="723" spans="1:16" ht="12.75" customHeight="1" x14ac:dyDescent="0.2">
      <c r="A723" s="40"/>
      <c r="B723" s="4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</row>
    <row r="724" spans="1:16" ht="12.75" customHeight="1" x14ac:dyDescent="0.2">
      <c r="A724" s="40"/>
      <c r="B724" s="4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</row>
    <row r="725" spans="1:16" ht="12.75" customHeight="1" x14ac:dyDescent="0.2">
      <c r="A725" s="40"/>
      <c r="B725" s="4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</row>
    <row r="726" spans="1:16" ht="12.75" customHeight="1" x14ac:dyDescent="0.2">
      <c r="A726" s="40"/>
      <c r="B726" s="4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</row>
    <row r="727" spans="1:16" ht="12.75" customHeight="1" x14ac:dyDescent="0.2">
      <c r="A727" s="40"/>
      <c r="B727" s="4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</row>
    <row r="728" spans="1:16" ht="12.75" customHeight="1" x14ac:dyDescent="0.2">
      <c r="A728" s="40"/>
      <c r="B728" s="4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</row>
    <row r="729" spans="1:16" ht="12.75" customHeight="1" x14ac:dyDescent="0.2">
      <c r="A729" s="40"/>
      <c r="B729" s="4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</row>
    <row r="730" spans="1:16" ht="12.75" customHeight="1" x14ac:dyDescent="0.2">
      <c r="A730" s="40"/>
      <c r="B730" s="4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</row>
    <row r="731" spans="1:16" ht="12.75" customHeight="1" x14ac:dyDescent="0.2">
      <c r="A731" s="40"/>
      <c r="B731" s="4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</row>
    <row r="732" spans="1:16" ht="12.75" customHeight="1" x14ac:dyDescent="0.2">
      <c r="A732" s="40"/>
      <c r="B732" s="4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</row>
    <row r="733" spans="1:16" ht="12.75" customHeight="1" x14ac:dyDescent="0.2">
      <c r="A733" s="40"/>
      <c r="B733" s="4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</row>
    <row r="734" spans="1:16" ht="12.75" customHeight="1" x14ac:dyDescent="0.2">
      <c r="A734" s="40"/>
      <c r="B734" s="4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</row>
    <row r="735" spans="1:16" ht="12.75" customHeight="1" x14ac:dyDescent="0.2">
      <c r="A735" s="40"/>
      <c r="B735" s="4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</row>
    <row r="736" spans="1:16" ht="12.75" customHeight="1" x14ac:dyDescent="0.2">
      <c r="A736" s="40"/>
      <c r="B736" s="4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</row>
    <row r="737" spans="1:16" ht="12.75" customHeight="1" x14ac:dyDescent="0.2">
      <c r="A737" s="40"/>
      <c r="B737" s="4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</row>
    <row r="738" spans="1:16" ht="12.75" customHeight="1" x14ac:dyDescent="0.2">
      <c r="A738" s="40"/>
      <c r="B738" s="4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</row>
    <row r="739" spans="1:16" ht="12.75" customHeight="1" x14ac:dyDescent="0.2">
      <c r="A739" s="40"/>
      <c r="B739" s="4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</row>
    <row r="740" spans="1:16" ht="12.75" customHeight="1" x14ac:dyDescent="0.2">
      <c r="A740" s="40"/>
      <c r="B740" s="4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</row>
    <row r="741" spans="1:16" ht="12.75" customHeight="1" x14ac:dyDescent="0.2">
      <c r="A741" s="40"/>
      <c r="B741" s="4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</row>
    <row r="742" spans="1:16" ht="12.75" customHeight="1" x14ac:dyDescent="0.2">
      <c r="A742" s="40"/>
      <c r="B742" s="4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</row>
    <row r="743" spans="1:16" ht="12.75" customHeight="1" x14ac:dyDescent="0.2">
      <c r="A743" s="40"/>
      <c r="B743" s="4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</row>
    <row r="744" spans="1:16" ht="12.75" customHeight="1" x14ac:dyDescent="0.2">
      <c r="A744" s="40"/>
      <c r="B744" s="4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</row>
    <row r="745" spans="1:16" ht="12.75" customHeight="1" x14ac:dyDescent="0.2">
      <c r="A745" s="40"/>
      <c r="B745" s="4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</row>
    <row r="746" spans="1:16" ht="12.75" customHeight="1" x14ac:dyDescent="0.2">
      <c r="A746" s="40"/>
      <c r="B746" s="4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</row>
    <row r="747" spans="1:16" ht="12.75" customHeight="1" x14ac:dyDescent="0.2">
      <c r="A747" s="40"/>
      <c r="B747" s="4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</row>
    <row r="748" spans="1:16" ht="12.75" customHeight="1" x14ac:dyDescent="0.2">
      <c r="A748" s="40"/>
      <c r="B748" s="4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</row>
    <row r="749" spans="1:16" ht="12.75" customHeight="1" x14ac:dyDescent="0.2">
      <c r="A749" s="40"/>
      <c r="B749" s="4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</row>
    <row r="750" spans="1:16" ht="12.75" customHeight="1" x14ac:dyDescent="0.2">
      <c r="A750" s="40"/>
      <c r="B750" s="4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</row>
    <row r="751" spans="1:16" ht="12.75" customHeight="1" x14ac:dyDescent="0.2">
      <c r="A751" s="40"/>
      <c r="B751" s="4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</row>
    <row r="752" spans="1:16" ht="12.75" customHeight="1" x14ac:dyDescent="0.2">
      <c r="A752" s="40"/>
      <c r="B752" s="4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</row>
    <row r="753" spans="1:16" ht="12.75" customHeight="1" x14ac:dyDescent="0.2">
      <c r="A753" s="40"/>
      <c r="B753" s="4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</row>
    <row r="754" spans="1:16" ht="12.75" customHeight="1" x14ac:dyDescent="0.2">
      <c r="A754" s="40"/>
      <c r="B754" s="4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</row>
    <row r="755" spans="1:16" ht="12.75" customHeight="1" x14ac:dyDescent="0.2">
      <c r="A755" s="40"/>
      <c r="B755" s="4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</row>
    <row r="756" spans="1:16" ht="12.75" customHeight="1" x14ac:dyDescent="0.2">
      <c r="A756" s="40"/>
      <c r="B756" s="4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</row>
    <row r="757" spans="1:16" ht="12.75" customHeight="1" x14ac:dyDescent="0.2">
      <c r="A757" s="40"/>
      <c r="B757" s="4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</row>
    <row r="758" spans="1:16" ht="12.75" customHeight="1" x14ac:dyDescent="0.2">
      <c r="A758" s="40"/>
      <c r="B758" s="4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</row>
    <row r="759" spans="1:16" ht="12.75" customHeight="1" x14ac:dyDescent="0.2">
      <c r="A759" s="40"/>
      <c r="B759" s="4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</row>
    <row r="760" spans="1:16" ht="12.75" customHeight="1" x14ac:dyDescent="0.2">
      <c r="A760" s="40"/>
      <c r="B760" s="4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</row>
    <row r="761" spans="1:16" ht="12.75" customHeight="1" x14ac:dyDescent="0.2">
      <c r="A761" s="40"/>
      <c r="B761" s="4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</row>
    <row r="762" spans="1:16" ht="12.75" customHeight="1" x14ac:dyDescent="0.2">
      <c r="A762" s="40"/>
      <c r="B762" s="4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</row>
    <row r="763" spans="1:16" ht="12.75" customHeight="1" x14ac:dyDescent="0.2">
      <c r="A763" s="40"/>
      <c r="B763" s="4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</row>
    <row r="764" spans="1:16" ht="12.75" customHeight="1" x14ac:dyDescent="0.2">
      <c r="A764" s="40"/>
      <c r="B764" s="4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</row>
    <row r="765" spans="1:16" ht="12.75" customHeight="1" x14ac:dyDescent="0.2">
      <c r="A765" s="40"/>
      <c r="B765" s="4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</row>
    <row r="766" spans="1:16" ht="12.75" customHeight="1" x14ac:dyDescent="0.2">
      <c r="A766" s="40"/>
      <c r="B766" s="4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</row>
    <row r="767" spans="1:16" ht="12.75" customHeight="1" x14ac:dyDescent="0.2">
      <c r="A767" s="40"/>
      <c r="B767" s="4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</row>
    <row r="768" spans="1:16" ht="12.75" customHeight="1" x14ac:dyDescent="0.2">
      <c r="A768" s="40"/>
      <c r="B768" s="4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</row>
    <row r="769" spans="1:16" ht="12.75" customHeight="1" x14ac:dyDescent="0.2">
      <c r="A769" s="40"/>
      <c r="B769" s="4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</row>
    <row r="770" spans="1:16" ht="12.75" customHeight="1" x14ac:dyDescent="0.2">
      <c r="A770" s="40"/>
      <c r="B770" s="4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</row>
    <row r="771" spans="1:16" ht="12.75" customHeight="1" x14ac:dyDescent="0.2">
      <c r="A771" s="40"/>
      <c r="B771" s="4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</row>
    <row r="772" spans="1:16" ht="12.75" customHeight="1" x14ac:dyDescent="0.2">
      <c r="A772" s="40"/>
      <c r="B772" s="4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</row>
    <row r="773" spans="1:16" ht="12.75" customHeight="1" x14ac:dyDescent="0.2">
      <c r="A773" s="40"/>
      <c r="B773" s="4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</row>
    <row r="774" spans="1:16" ht="12.75" customHeight="1" x14ac:dyDescent="0.2">
      <c r="A774" s="40"/>
      <c r="B774" s="4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</row>
    <row r="775" spans="1:16" ht="12.75" customHeight="1" x14ac:dyDescent="0.2">
      <c r="A775" s="40"/>
      <c r="B775" s="4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</row>
    <row r="776" spans="1:16" ht="12.75" customHeight="1" x14ac:dyDescent="0.2">
      <c r="A776" s="40"/>
      <c r="B776" s="4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</row>
    <row r="777" spans="1:16" ht="12.75" customHeight="1" x14ac:dyDescent="0.2">
      <c r="A777" s="40"/>
      <c r="B777" s="4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</row>
    <row r="778" spans="1:16" ht="12.75" customHeight="1" x14ac:dyDescent="0.2">
      <c r="A778" s="40"/>
      <c r="B778" s="4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</row>
    <row r="779" spans="1:16" ht="12.75" customHeight="1" x14ac:dyDescent="0.2">
      <c r="A779" s="40"/>
      <c r="B779" s="4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</row>
    <row r="780" spans="1:16" ht="12.75" customHeight="1" x14ac:dyDescent="0.2">
      <c r="A780" s="40"/>
      <c r="B780" s="4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</row>
    <row r="781" spans="1:16" ht="12.75" customHeight="1" x14ac:dyDescent="0.2">
      <c r="A781" s="40"/>
      <c r="B781" s="4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</row>
    <row r="782" spans="1:16" ht="12.75" customHeight="1" x14ac:dyDescent="0.2">
      <c r="A782" s="40"/>
      <c r="B782" s="4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</row>
    <row r="783" spans="1:16" ht="12.75" customHeight="1" x14ac:dyDescent="0.2">
      <c r="A783" s="40"/>
      <c r="B783" s="4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</row>
    <row r="784" spans="1:16" ht="12.75" customHeight="1" x14ac:dyDescent="0.2">
      <c r="A784" s="40"/>
      <c r="B784" s="4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</row>
    <row r="785" spans="1:16" ht="12.75" customHeight="1" x14ac:dyDescent="0.2">
      <c r="A785" s="40"/>
      <c r="B785" s="4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</row>
    <row r="786" spans="1:16" ht="12.75" customHeight="1" x14ac:dyDescent="0.2">
      <c r="A786" s="40"/>
      <c r="B786" s="4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</row>
    <row r="787" spans="1:16" ht="12.75" customHeight="1" x14ac:dyDescent="0.2">
      <c r="A787" s="40"/>
      <c r="B787" s="4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</row>
    <row r="788" spans="1:16" ht="12.75" customHeight="1" x14ac:dyDescent="0.2">
      <c r="A788" s="40"/>
      <c r="B788" s="4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</row>
    <row r="789" spans="1:16" ht="12.75" customHeight="1" x14ac:dyDescent="0.2">
      <c r="A789" s="40"/>
      <c r="B789" s="4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</row>
    <row r="790" spans="1:16" ht="12.75" customHeight="1" x14ac:dyDescent="0.2">
      <c r="A790" s="40"/>
      <c r="B790" s="4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</row>
    <row r="791" spans="1:16" ht="12.75" customHeight="1" x14ac:dyDescent="0.2">
      <c r="A791" s="40"/>
      <c r="B791" s="4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</row>
    <row r="792" spans="1:16" ht="12.75" customHeight="1" x14ac:dyDescent="0.2">
      <c r="A792" s="40"/>
      <c r="B792" s="4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</row>
    <row r="793" spans="1:16" ht="12.75" customHeight="1" x14ac:dyDescent="0.2">
      <c r="A793" s="40"/>
      <c r="B793" s="4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</row>
    <row r="794" spans="1:16" ht="12.75" customHeight="1" x14ac:dyDescent="0.2">
      <c r="A794" s="40"/>
      <c r="B794" s="4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</row>
    <row r="795" spans="1:16" ht="12.75" customHeight="1" x14ac:dyDescent="0.2">
      <c r="A795" s="40"/>
      <c r="B795" s="4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</row>
    <row r="796" spans="1:16" ht="12.75" customHeight="1" x14ac:dyDescent="0.2">
      <c r="A796" s="40"/>
      <c r="B796" s="4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</row>
    <row r="797" spans="1:16" ht="12.75" customHeight="1" x14ac:dyDescent="0.2">
      <c r="A797" s="40"/>
      <c r="B797" s="4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</row>
    <row r="798" spans="1:16" ht="12.75" customHeight="1" x14ac:dyDescent="0.2">
      <c r="A798" s="40"/>
      <c r="B798" s="4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</row>
    <row r="799" spans="1:16" ht="12.75" customHeight="1" x14ac:dyDescent="0.2">
      <c r="A799" s="40"/>
      <c r="B799" s="4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</row>
    <row r="800" spans="1:16" ht="12.75" customHeight="1" x14ac:dyDescent="0.2">
      <c r="A800" s="40"/>
      <c r="B800" s="4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</row>
    <row r="801" spans="1:16" ht="12.75" customHeight="1" x14ac:dyDescent="0.2">
      <c r="A801" s="40"/>
      <c r="B801" s="4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</row>
    <row r="802" spans="1:16" ht="12.75" customHeight="1" x14ac:dyDescent="0.2">
      <c r="A802" s="40"/>
      <c r="B802" s="4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</row>
    <row r="803" spans="1:16" ht="12.75" customHeight="1" x14ac:dyDescent="0.2">
      <c r="A803" s="40"/>
      <c r="B803" s="4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</row>
    <row r="804" spans="1:16" ht="12.75" customHeight="1" x14ac:dyDescent="0.2">
      <c r="A804" s="40"/>
      <c r="B804" s="4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</row>
    <row r="805" spans="1:16" ht="12.75" customHeight="1" x14ac:dyDescent="0.2">
      <c r="A805" s="40"/>
      <c r="B805" s="4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</row>
    <row r="806" spans="1:16" ht="12.75" customHeight="1" x14ac:dyDescent="0.2">
      <c r="A806" s="40"/>
      <c r="B806" s="4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</row>
    <row r="807" spans="1:16" ht="12.75" customHeight="1" x14ac:dyDescent="0.2">
      <c r="A807" s="40"/>
      <c r="B807" s="4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</row>
    <row r="808" spans="1:16" ht="12.75" customHeight="1" x14ac:dyDescent="0.2">
      <c r="A808" s="40"/>
      <c r="B808" s="4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</row>
    <row r="809" spans="1:16" ht="12.75" customHeight="1" x14ac:dyDescent="0.2">
      <c r="A809" s="40"/>
      <c r="B809" s="4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</row>
    <row r="810" spans="1:16" ht="12.75" customHeight="1" x14ac:dyDescent="0.2">
      <c r="A810" s="40"/>
      <c r="B810" s="4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</row>
    <row r="811" spans="1:16" ht="12.75" customHeight="1" x14ac:dyDescent="0.2">
      <c r="A811" s="40"/>
      <c r="B811" s="4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</row>
    <row r="812" spans="1:16" ht="12.75" customHeight="1" x14ac:dyDescent="0.2">
      <c r="A812" s="40"/>
      <c r="B812" s="4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</row>
    <row r="813" spans="1:16" ht="12.75" customHeight="1" x14ac:dyDescent="0.2">
      <c r="A813" s="40"/>
      <c r="B813" s="4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</row>
    <row r="814" spans="1:16" ht="12.75" customHeight="1" x14ac:dyDescent="0.2">
      <c r="A814" s="40"/>
      <c r="B814" s="4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</row>
    <row r="815" spans="1:16" ht="12.75" customHeight="1" x14ac:dyDescent="0.2">
      <c r="A815" s="40"/>
      <c r="B815" s="4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</row>
    <row r="816" spans="1:16" ht="12.75" customHeight="1" x14ac:dyDescent="0.2">
      <c r="A816" s="40"/>
      <c r="B816" s="4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</row>
    <row r="817" spans="1:16" ht="12.75" customHeight="1" x14ac:dyDescent="0.2">
      <c r="A817" s="40"/>
      <c r="B817" s="4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</row>
    <row r="818" spans="1:16" ht="12.75" customHeight="1" x14ac:dyDescent="0.2">
      <c r="A818" s="40"/>
      <c r="B818" s="4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</row>
    <row r="819" spans="1:16" ht="12.75" customHeight="1" x14ac:dyDescent="0.2">
      <c r="A819" s="40"/>
      <c r="B819" s="4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</row>
    <row r="820" spans="1:16" ht="12.75" customHeight="1" x14ac:dyDescent="0.2">
      <c r="A820" s="40"/>
      <c r="B820" s="4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</row>
    <row r="821" spans="1:16" ht="12.75" customHeight="1" x14ac:dyDescent="0.2">
      <c r="A821" s="40"/>
      <c r="B821" s="4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</row>
    <row r="822" spans="1:16" ht="12.75" customHeight="1" x14ac:dyDescent="0.2">
      <c r="A822" s="40"/>
      <c r="B822" s="4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</row>
    <row r="823" spans="1:16" ht="12.75" customHeight="1" x14ac:dyDescent="0.2">
      <c r="A823" s="40"/>
      <c r="B823" s="4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</row>
    <row r="824" spans="1:16" ht="12.75" customHeight="1" x14ac:dyDescent="0.2">
      <c r="A824" s="40"/>
      <c r="B824" s="4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</row>
    <row r="825" spans="1:16" ht="12.75" customHeight="1" x14ac:dyDescent="0.2">
      <c r="A825" s="40"/>
      <c r="B825" s="4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</row>
    <row r="826" spans="1:16" ht="12.75" customHeight="1" x14ac:dyDescent="0.2">
      <c r="A826" s="40"/>
      <c r="B826" s="4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</row>
    <row r="827" spans="1:16" ht="12.75" customHeight="1" x14ac:dyDescent="0.2">
      <c r="A827" s="40"/>
      <c r="B827" s="4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</row>
    <row r="828" spans="1:16" ht="12.75" customHeight="1" x14ac:dyDescent="0.2">
      <c r="A828" s="40"/>
      <c r="B828" s="4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</row>
    <row r="829" spans="1:16" ht="12.75" customHeight="1" x14ac:dyDescent="0.2">
      <c r="A829" s="40"/>
      <c r="B829" s="4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</row>
    <row r="830" spans="1:16" ht="12.75" customHeight="1" x14ac:dyDescent="0.2">
      <c r="A830" s="40"/>
      <c r="B830" s="4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</row>
    <row r="831" spans="1:16" ht="12.75" customHeight="1" x14ac:dyDescent="0.2">
      <c r="A831" s="40"/>
      <c r="B831" s="4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</row>
    <row r="832" spans="1:16" ht="12.75" customHeight="1" x14ac:dyDescent="0.2">
      <c r="A832" s="40"/>
      <c r="B832" s="4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</row>
    <row r="833" spans="1:16" ht="12.75" customHeight="1" x14ac:dyDescent="0.2">
      <c r="A833" s="40"/>
      <c r="B833" s="4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</row>
    <row r="834" spans="1:16" ht="12.75" customHeight="1" x14ac:dyDescent="0.2">
      <c r="A834" s="40"/>
      <c r="B834" s="4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</row>
    <row r="835" spans="1:16" ht="12.75" customHeight="1" x14ac:dyDescent="0.2">
      <c r="A835" s="40"/>
      <c r="B835" s="4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</row>
    <row r="836" spans="1:16" ht="12.75" customHeight="1" x14ac:dyDescent="0.2">
      <c r="A836" s="40"/>
      <c r="B836" s="4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</row>
    <row r="837" spans="1:16" ht="12.75" customHeight="1" x14ac:dyDescent="0.2">
      <c r="A837" s="40"/>
      <c r="B837" s="4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</row>
    <row r="838" spans="1:16" ht="12.75" customHeight="1" x14ac:dyDescent="0.2">
      <c r="A838" s="40"/>
      <c r="B838" s="4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</row>
    <row r="839" spans="1:16" ht="12.75" customHeight="1" x14ac:dyDescent="0.2">
      <c r="A839" s="40"/>
      <c r="B839" s="4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</row>
    <row r="840" spans="1:16" ht="12.75" customHeight="1" x14ac:dyDescent="0.2">
      <c r="A840" s="40"/>
      <c r="B840" s="4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</row>
    <row r="841" spans="1:16" ht="12.75" customHeight="1" x14ac:dyDescent="0.2">
      <c r="A841" s="40"/>
      <c r="B841" s="4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</row>
    <row r="842" spans="1:16" ht="12.75" customHeight="1" x14ac:dyDescent="0.2">
      <c r="A842" s="40"/>
      <c r="B842" s="4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</row>
    <row r="843" spans="1:16" ht="12.75" customHeight="1" x14ac:dyDescent="0.2">
      <c r="A843" s="40"/>
      <c r="B843" s="4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</row>
    <row r="844" spans="1:16" ht="12.75" customHeight="1" x14ac:dyDescent="0.2">
      <c r="A844" s="40"/>
      <c r="B844" s="4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</row>
    <row r="845" spans="1:16" ht="12.75" customHeight="1" x14ac:dyDescent="0.2">
      <c r="A845" s="40"/>
      <c r="B845" s="4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</row>
    <row r="846" spans="1:16" ht="12.75" customHeight="1" x14ac:dyDescent="0.2">
      <c r="A846" s="40"/>
      <c r="B846" s="4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</row>
    <row r="847" spans="1:16" ht="12.75" customHeight="1" x14ac:dyDescent="0.2">
      <c r="A847" s="40"/>
      <c r="B847" s="4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</row>
    <row r="848" spans="1:16" ht="12.75" customHeight="1" x14ac:dyDescent="0.2">
      <c r="A848" s="40"/>
      <c r="B848" s="4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</row>
    <row r="849" spans="1:16" ht="12.75" customHeight="1" x14ac:dyDescent="0.2">
      <c r="A849" s="40"/>
      <c r="B849" s="4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</row>
    <row r="850" spans="1:16" ht="12.75" customHeight="1" x14ac:dyDescent="0.2">
      <c r="A850" s="40"/>
      <c r="B850" s="4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</row>
    <row r="851" spans="1:16" ht="12.75" customHeight="1" x14ac:dyDescent="0.2">
      <c r="A851" s="40"/>
      <c r="B851" s="4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</row>
    <row r="852" spans="1:16" ht="12.75" customHeight="1" x14ac:dyDescent="0.2">
      <c r="A852" s="40"/>
      <c r="B852" s="4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</row>
    <row r="853" spans="1:16" ht="12.75" customHeight="1" x14ac:dyDescent="0.2">
      <c r="A853" s="40"/>
      <c r="B853" s="4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</row>
    <row r="854" spans="1:16" ht="12.75" customHeight="1" x14ac:dyDescent="0.2">
      <c r="A854" s="40"/>
      <c r="B854" s="4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</row>
    <row r="855" spans="1:16" ht="12.75" customHeight="1" x14ac:dyDescent="0.2">
      <c r="A855" s="40"/>
      <c r="B855" s="4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</row>
    <row r="856" spans="1:16" ht="12.75" customHeight="1" x14ac:dyDescent="0.2">
      <c r="A856" s="40"/>
      <c r="B856" s="4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</row>
    <row r="857" spans="1:16" ht="12.75" customHeight="1" x14ac:dyDescent="0.2">
      <c r="A857" s="40"/>
      <c r="B857" s="4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</row>
    <row r="858" spans="1:16" ht="12.75" customHeight="1" x14ac:dyDescent="0.2">
      <c r="A858" s="40"/>
      <c r="B858" s="4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</row>
    <row r="859" spans="1:16" ht="12.75" customHeight="1" x14ac:dyDescent="0.2">
      <c r="A859" s="40"/>
      <c r="B859" s="4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</row>
    <row r="860" spans="1:16" ht="12.75" customHeight="1" x14ac:dyDescent="0.2">
      <c r="A860" s="40"/>
      <c r="B860" s="4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</row>
    <row r="861" spans="1:16" ht="12.75" customHeight="1" x14ac:dyDescent="0.2">
      <c r="A861" s="40"/>
      <c r="B861" s="4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</row>
    <row r="862" spans="1:16" ht="12.75" customHeight="1" x14ac:dyDescent="0.2">
      <c r="A862" s="40"/>
      <c r="B862" s="4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</row>
    <row r="863" spans="1:16" ht="12.75" customHeight="1" x14ac:dyDescent="0.2">
      <c r="A863" s="40"/>
      <c r="B863" s="4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</row>
    <row r="864" spans="1:16" ht="12.75" customHeight="1" x14ac:dyDescent="0.2">
      <c r="A864" s="40"/>
      <c r="B864" s="4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</row>
    <row r="865" spans="1:16" ht="12.75" customHeight="1" x14ac:dyDescent="0.2">
      <c r="A865" s="40"/>
      <c r="B865" s="4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</row>
    <row r="866" spans="1:16" ht="12.75" customHeight="1" x14ac:dyDescent="0.2">
      <c r="A866" s="40"/>
      <c r="B866" s="4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</row>
    <row r="867" spans="1:16" ht="12.75" customHeight="1" x14ac:dyDescent="0.2">
      <c r="A867" s="40"/>
      <c r="B867" s="4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</row>
    <row r="868" spans="1:16" ht="12.75" customHeight="1" x14ac:dyDescent="0.2">
      <c r="A868" s="40"/>
      <c r="B868" s="4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</row>
    <row r="869" spans="1:16" ht="12.75" customHeight="1" x14ac:dyDescent="0.2">
      <c r="A869" s="40"/>
      <c r="B869" s="4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</row>
    <row r="870" spans="1:16" ht="12.75" customHeight="1" x14ac:dyDescent="0.2">
      <c r="A870" s="40"/>
      <c r="B870" s="4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</row>
    <row r="871" spans="1:16" ht="12.75" customHeight="1" x14ac:dyDescent="0.2">
      <c r="A871" s="40"/>
      <c r="B871" s="4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</row>
    <row r="872" spans="1:16" ht="12.75" customHeight="1" x14ac:dyDescent="0.2">
      <c r="A872" s="40"/>
      <c r="B872" s="4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</row>
    <row r="873" spans="1:16" ht="12.75" customHeight="1" x14ac:dyDescent="0.2">
      <c r="A873" s="40"/>
      <c r="B873" s="4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</row>
    <row r="874" spans="1:16" ht="12.75" customHeight="1" x14ac:dyDescent="0.2">
      <c r="A874" s="40"/>
      <c r="B874" s="4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</row>
    <row r="875" spans="1:16" ht="12.75" customHeight="1" x14ac:dyDescent="0.2">
      <c r="A875" s="40"/>
      <c r="B875" s="4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</row>
    <row r="876" spans="1:16" ht="12.75" customHeight="1" x14ac:dyDescent="0.2">
      <c r="A876" s="40"/>
      <c r="B876" s="4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</row>
    <row r="877" spans="1:16" ht="12.75" customHeight="1" x14ac:dyDescent="0.2">
      <c r="A877" s="40"/>
      <c r="B877" s="4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</row>
    <row r="878" spans="1:16" ht="12.75" customHeight="1" x14ac:dyDescent="0.2">
      <c r="A878" s="40"/>
      <c r="B878" s="4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</row>
    <row r="879" spans="1:16" ht="12.75" customHeight="1" x14ac:dyDescent="0.2">
      <c r="A879" s="40"/>
      <c r="B879" s="4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</row>
    <row r="880" spans="1:16" ht="12.75" customHeight="1" x14ac:dyDescent="0.2">
      <c r="A880" s="40"/>
      <c r="B880" s="4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</row>
    <row r="881" spans="1:16" ht="12.75" customHeight="1" x14ac:dyDescent="0.2">
      <c r="A881" s="40"/>
      <c r="B881" s="4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</row>
    <row r="882" spans="1:16" ht="12.75" customHeight="1" x14ac:dyDescent="0.2">
      <c r="A882" s="40"/>
      <c r="B882" s="4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</row>
    <row r="883" spans="1:16" ht="12.75" customHeight="1" x14ac:dyDescent="0.2">
      <c r="A883" s="40"/>
      <c r="B883" s="4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</row>
    <row r="884" spans="1:16" ht="12.75" customHeight="1" x14ac:dyDescent="0.2">
      <c r="A884" s="40"/>
      <c r="B884" s="4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</row>
    <row r="885" spans="1:16" ht="12.75" customHeight="1" x14ac:dyDescent="0.2">
      <c r="A885" s="40"/>
      <c r="B885" s="4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</row>
    <row r="886" spans="1:16" ht="12.75" customHeight="1" x14ac:dyDescent="0.2">
      <c r="A886" s="40"/>
      <c r="B886" s="4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</row>
    <row r="887" spans="1:16" ht="12.75" customHeight="1" x14ac:dyDescent="0.2">
      <c r="A887" s="40"/>
      <c r="B887" s="4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</row>
    <row r="888" spans="1:16" ht="12.75" customHeight="1" x14ac:dyDescent="0.2">
      <c r="A888" s="40"/>
      <c r="B888" s="4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</row>
    <row r="889" spans="1:16" ht="12.75" customHeight="1" x14ac:dyDescent="0.2">
      <c r="A889" s="40"/>
      <c r="B889" s="4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</row>
    <row r="890" spans="1:16" ht="12.75" customHeight="1" x14ac:dyDescent="0.2">
      <c r="A890" s="40"/>
      <c r="B890" s="4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</row>
    <row r="891" spans="1:16" ht="12.75" customHeight="1" x14ac:dyDescent="0.2">
      <c r="A891" s="40"/>
      <c r="B891" s="4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</row>
    <row r="892" spans="1:16" ht="12.75" customHeight="1" x14ac:dyDescent="0.2">
      <c r="A892" s="40"/>
      <c r="B892" s="4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</row>
    <row r="893" spans="1:16" ht="12.75" customHeight="1" x14ac:dyDescent="0.2">
      <c r="A893" s="40"/>
      <c r="B893" s="4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</row>
    <row r="894" spans="1:16" ht="12.75" customHeight="1" x14ac:dyDescent="0.2">
      <c r="A894" s="40"/>
      <c r="B894" s="4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</row>
    <row r="895" spans="1:16" ht="12.75" customHeight="1" x14ac:dyDescent="0.2">
      <c r="A895" s="40"/>
      <c r="B895" s="4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</row>
    <row r="896" spans="1:16" ht="12.75" customHeight="1" x14ac:dyDescent="0.2">
      <c r="A896" s="40"/>
      <c r="B896" s="4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</row>
    <row r="897" spans="1:16" ht="12.75" customHeight="1" x14ac:dyDescent="0.2">
      <c r="A897" s="40"/>
      <c r="B897" s="4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</row>
    <row r="898" spans="1:16" ht="12.75" customHeight="1" x14ac:dyDescent="0.2">
      <c r="A898" s="40"/>
      <c r="B898" s="4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</row>
    <row r="899" spans="1:16" ht="12.75" customHeight="1" x14ac:dyDescent="0.2">
      <c r="A899" s="40"/>
      <c r="B899" s="4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</row>
    <row r="900" spans="1:16" ht="12.75" customHeight="1" x14ac:dyDescent="0.2">
      <c r="A900" s="40"/>
      <c r="B900" s="4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</row>
    <row r="901" spans="1:16" ht="12.75" customHeight="1" x14ac:dyDescent="0.2">
      <c r="A901" s="40"/>
      <c r="B901" s="4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</row>
    <row r="902" spans="1:16" ht="12.75" customHeight="1" x14ac:dyDescent="0.2">
      <c r="A902" s="40"/>
      <c r="B902" s="4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</row>
    <row r="903" spans="1:16" ht="12.75" customHeight="1" x14ac:dyDescent="0.2">
      <c r="A903" s="40"/>
      <c r="B903" s="4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</row>
    <row r="904" spans="1:16" ht="12.75" customHeight="1" x14ac:dyDescent="0.2">
      <c r="A904" s="40"/>
      <c r="B904" s="4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</row>
    <row r="905" spans="1:16" ht="12.75" customHeight="1" x14ac:dyDescent="0.2">
      <c r="A905" s="40"/>
      <c r="B905" s="4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</row>
    <row r="906" spans="1:16" ht="12.75" customHeight="1" x14ac:dyDescent="0.2">
      <c r="A906" s="40"/>
      <c r="B906" s="4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</row>
    <row r="907" spans="1:16" ht="12.75" customHeight="1" x14ac:dyDescent="0.2">
      <c r="A907" s="40"/>
      <c r="B907" s="4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</row>
    <row r="908" spans="1:16" ht="12.75" customHeight="1" x14ac:dyDescent="0.2">
      <c r="A908" s="40"/>
      <c r="B908" s="4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</row>
    <row r="909" spans="1:16" ht="12.75" customHeight="1" x14ac:dyDescent="0.2">
      <c r="A909" s="40"/>
      <c r="B909" s="4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</row>
    <row r="910" spans="1:16" ht="12.75" customHeight="1" x14ac:dyDescent="0.2">
      <c r="A910" s="40"/>
      <c r="B910" s="4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</row>
    <row r="911" spans="1:16" ht="12.75" customHeight="1" x14ac:dyDescent="0.2">
      <c r="A911" s="40"/>
      <c r="B911" s="4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</row>
    <row r="912" spans="1:16" ht="12.75" customHeight="1" x14ac:dyDescent="0.2">
      <c r="A912" s="40"/>
      <c r="B912" s="4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</row>
    <row r="913" spans="1:16" ht="12.75" customHeight="1" x14ac:dyDescent="0.2">
      <c r="A913" s="40"/>
      <c r="B913" s="4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</row>
    <row r="914" spans="1:16" ht="12.75" customHeight="1" x14ac:dyDescent="0.2">
      <c r="A914" s="40"/>
      <c r="B914" s="4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</row>
    <row r="915" spans="1:16" ht="12.75" customHeight="1" x14ac:dyDescent="0.2">
      <c r="A915" s="40"/>
      <c r="B915" s="4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</row>
    <row r="916" spans="1:16" ht="12.75" customHeight="1" x14ac:dyDescent="0.2">
      <c r="A916" s="40"/>
      <c r="B916" s="4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</row>
    <row r="917" spans="1:16" ht="12.75" customHeight="1" x14ac:dyDescent="0.2">
      <c r="A917" s="40"/>
      <c r="B917" s="4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</row>
    <row r="918" spans="1:16" ht="12.75" customHeight="1" x14ac:dyDescent="0.2">
      <c r="A918" s="40"/>
      <c r="B918" s="4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</row>
    <row r="919" spans="1:16" ht="12.75" customHeight="1" x14ac:dyDescent="0.2">
      <c r="A919" s="40"/>
      <c r="B919" s="4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</row>
    <row r="920" spans="1:16" ht="12.75" customHeight="1" x14ac:dyDescent="0.2">
      <c r="A920" s="40"/>
      <c r="B920" s="4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</row>
    <row r="921" spans="1:16" ht="12.75" customHeight="1" x14ac:dyDescent="0.2">
      <c r="A921" s="40"/>
      <c r="B921" s="4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</row>
    <row r="922" spans="1:16" ht="12.75" customHeight="1" x14ac:dyDescent="0.2">
      <c r="A922" s="40"/>
      <c r="B922" s="4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</row>
    <row r="923" spans="1:16" ht="12.75" customHeight="1" x14ac:dyDescent="0.2">
      <c r="A923" s="40"/>
      <c r="B923" s="4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</row>
    <row r="924" spans="1:16" ht="12.75" customHeight="1" x14ac:dyDescent="0.2">
      <c r="A924" s="40"/>
      <c r="B924" s="4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</row>
    <row r="925" spans="1:16" ht="12.75" customHeight="1" x14ac:dyDescent="0.2">
      <c r="A925" s="40"/>
      <c r="B925" s="4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</row>
    <row r="926" spans="1:16" ht="12.75" customHeight="1" x14ac:dyDescent="0.2">
      <c r="A926" s="40"/>
      <c r="B926" s="4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</row>
    <row r="927" spans="1:16" ht="12.75" customHeight="1" x14ac:dyDescent="0.2">
      <c r="A927" s="40"/>
      <c r="B927" s="4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</row>
    <row r="928" spans="1:16" ht="12.75" customHeight="1" x14ac:dyDescent="0.2">
      <c r="A928" s="40"/>
      <c r="B928" s="4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</row>
    <row r="929" spans="1:16" ht="12.75" customHeight="1" x14ac:dyDescent="0.2">
      <c r="A929" s="40"/>
      <c r="B929" s="4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</row>
    <row r="930" spans="1:16" ht="12.75" customHeight="1" x14ac:dyDescent="0.2">
      <c r="A930" s="40"/>
      <c r="B930" s="4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</row>
    <row r="931" spans="1:16" ht="12.75" customHeight="1" x14ac:dyDescent="0.2">
      <c r="A931" s="40"/>
      <c r="B931" s="4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</row>
    <row r="932" spans="1:16" ht="12.75" customHeight="1" x14ac:dyDescent="0.2">
      <c r="A932" s="40"/>
      <c r="B932" s="4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</row>
    <row r="933" spans="1:16" ht="12.75" customHeight="1" x14ac:dyDescent="0.2">
      <c r="A933" s="40"/>
      <c r="B933" s="4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</row>
    <row r="934" spans="1:16" ht="12.75" customHeight="1" x14ac:dyDescent="0.2">
      <c r="A934" s="40"/>
      <c r="B934" s="4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</row>
    <row r="935" spans="1:16" ht="12.75" customHeight="1" x14ac:dyDescent="0.2">
      <c r="A935" s="40"/>
      <c r="B935" s="4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</row>
    <row r="936" spans="1:16" ht="12.75" customHeight="1" x14ac:dyDescent="0.2">
      <c r="A936" s="40"/>
      <c r="B936" s="4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</row>
    <row r="937" spans="1:16" ht="12.75" customHeight="1" x14ac:dyDescent="0.2">
      <c r="A937" s="40"/>
      <c r="B937" s="4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</row>
    <row r="938" spans="1:16" ht="12.75" customHeight="1" x14ac:dyDescent="0.2">
      <c r="A938" s="40"/>
      <c r="B938" s="4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</row>
    <row r="939" spans="1:16" ht="12.75" customHeight="1" x14ac:dyDescent="0.2">
      <c r="A939" s="40"/>
      <c r="B939" s="4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</row>
    <row r="940" spans="1:16" ht="12.75" customHeight="1" x14ac:dyDescent="0.2">
      <c r="A940" s="40"/>
      <c r="B940" s="4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</row>
    <row r="941" spans="1:16" ht="12.75" customHeight="1" x14ac:dyDescent="0.2">
      <c r="A941" s="40"/>
      <c r="B941" s="4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</row>
    <row r="942" spans="1:16" ht="12.75" customHeight="1" x14ac:dyDescent="0.2">
      <c r="A942" s="40"/>
      <c r="B942" s="4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</row>
    <row r="943" spans="1:16" ht="12.75" customHeight="1" x14ac:dyDescent="0.2">
      <c r="A943" s="40"/>
      <c r="B943" s="4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</row>
    <row r="944" spans="1:16" ht="12.75" customHeight="1" x14ac:dyDescent="0.2">
      <c r="A944" s="40"/>
      <c r="B944" s="4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</row>
    <row r="945" spans="1:16" ht="12.75" customHeight="1" x14ac:dyDescent="0.2">
      <c r="A945" s="40"/>
      <c r="B945" s="4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</row>
    <row r="946" spans="1:16" ht="12.75" customHeight="1" x14ac:dyDescent="0.2">
      <c r="A946" s="40"/>
      <c r="B946" s="4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</row>
    <row r="947" spans="1:16" ht="12.75" customHeight="1" x14ac:dyDescent="0.2">
      <c r="A947" s="40"/>
      <c r="B947" s="4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</row>
    <row r="948" spans="1:16" ht="12.75" customHeight="1" x14ac:dyDescent="0.2">
      <c r="A948" s="40"/>
      <c r="B948" s="4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</row>
    <row r="949" spans="1:16" ht="12.75" customHeight="1" x14ac:dyDescent="0.2">
      <c r="A949" s="40"/>
      <c r="B949" s="4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</row>
    <row r="950" spans="1:16" ht="12.75" customHeight="1" x14ac:dyDescent="0.2">
      <c r="A950" s="40"/>
      <c r="B950" s="4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</row>
    <row r="951" spans="1:16" ht="12.75" customHeight="1" x14ac:dyDescent="0.2">
      <c r="A951" s="40"/>
      <c r="B951" s="4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</row>
    <row r="952" spans="1:16" ht="12.75" customHeight="1" x14ac:dyDescent="0.2">
      <c r="A952" s="40"/>
      <c r="B952" s="4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</row>
    <row r="953" spans="1:16" ht="12.75" customHeight="1" x14ac:dyDescent="0.2">
      <c r="A953" s="40"/>
      <c r="B953" s="4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</row>
    <row r="954" spans="1:16" ht="12.75" customHeight="1" x14ac:dyDescent="0.2">
      <c r="A954" s="40"/>
      <c r="B954" s="4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</row>
    <row r="955" spans="1:16" ht="12.75" customHeight="1" x14ac:dyDescent="0.2">
      <c r="A955" s="40"/>
      <c r="B955" s="4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</row>
    <row r="956" spans="1:16" ht="12.75" customHeight="1" x14ac:dyDescent="0.2">
      <c r="A956" s="40"/>
      <c r="B956" s="4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</row>
    <row r="957" spans="1:16" ht="12.75" customHeight="1" x14ac:dyDescent="0.2">
      <c r="A957" s="40"/>
      <c r="B957" s="4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</row>
    <row r="958" spans="1:16" ht="12.75" customHeight="1" x14ac:dyDescent="0.2">
      <c r="A958" s="40"/>
      <c r="B958" s="4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</row>
    <row r="959" spans="1:16" ht="12.75" customHeight="1" x14ac:dyDescent="0.2">
      <c r="A959" s="40"/>
      <c r="B959" s="4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</row>
    <row r="960" spans="1:16" ht="12.75" customHeight="1" x14ac:dyDescent="0.2">
      <c r="A960" s="40"/>
      <c r="B960" s="4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</row>
    <row r="961" spans="1:16" ht="12.75" customHeight="1" x14ac:dyDescent="0.2">
      <c r="A961" s="40"/>
      <c r="B961" s="4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</row>
    <row r="962" spans="1:16" ht="12.75" customHeight="1" x14ac:dyDescent="0.2">
      <c r="A962" s="40"/>
      <c r="B962" s="4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</row>
    <row r="963" spans="1:16" ht="12.75" customHeight="1" x14ac:dyDescent="0.2">
      <c r="A963" s="40"/>
      <c r="B963" s="4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</row>
    <row r="964" spans="1:16" ht="12.75" customHeight="1" x14ac:dyDescent="0.2">
      <c r="A964" s="40"/>
      <c r="B964" s="4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</row>
    <row r="965" spans="1:16" ht="12.75" customHeight="1" x14ac:dyDescent="0.2">
      <c r="A965" s="40"/>
      <c r="B965" s="4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</row>
    <row r="966" spans="1:16" ht="12.75" customHeight="1" x14ac:dyDescent="0.2">
      <c r="A966" s="40"/>
      <c r="B966" s="4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</row>
    <row r="967" spans="1:16" ht="12.75" customHeight="1" x14ac:dyDescent="0.2">
      <c r="A967" s="40"/>
      <c r="B967" s="4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</row>
    <row r="968" spans="1:16" ht="12.75" customHeight="1" x14ac:dyDescent="0.2">
      <c r="A968" s="40"/>
      <c r="B968" s="4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</row>
    <row r="969" spans="1:16" ht="12.75" customHeight="1" x14ac:dyDescent="0.2">
      <c r="A969" s="40"/>
      <c r="B969" s="4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</row>
    <row r="970" spans="1:16" ht="12.75" customHeight="1" x14ac:dyDescent="0.2">
      <c r="A970" s="40"/>
      <c r="B970" s="4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</row>
    <row r="971" spans="1:16" ht="12.75" x14ac:dyDescent="0.2">
      <c r="B971" s="42"/>
    </row>
    <row r="972" spans="1:16" ht="12.75" x14ac:dyDescent="0.2">
      <c r="B972" s="42"/>
    </row>
    <row r="973" spans="1:16" ht="12.75" x14ac:dyDescent="0.2">
      <c r="B973" s="42"/>
    </row>
    <row r="974" spans="1:16" ht="12.75" x14ac:dyDescent="0.2">
      <c r="B974" s="42"/>
    </row>
    <row r="975" spans="1:16" ht="12.75" x14ac:dyDescent="0.2">
      <c r="B975" s="42"/>
    </row>
    <row r="976" spans="1:16" ht="12.75" x14ac:dyDescent="0.2">
      <c r="B976" s="42"/>
    </row>
    <row r="977" spans="2:2" ht="12.75" x14ac:dyDescent="0.2">
      <c r="B977" s="42"/>
    </row>
    <row r="978" spans="2:2" ht="12.75" x14ac:dyDescent="0.2">
      <c r="B978" s="42"/>
    </row>
    <row r="979" spans="2:2" ht="12.75" x14ac:dyDescent="0.2">
      <c r="B979" s="42"/>
    </row>
    <row r="980" spans="2:2" ht="12.75" x14ac:dyDescent="0.2">
      <c r="B980" s="42"/>
    </row>
    <row r="981" spans="2:2" ht="12.75" x14ac:dyDescent="0.2">
      <c r="B981" s="42"/>
    </row>
    <row r="982" spans="2:2" ht="12.75" x14ac:dyDescent="0.2">
      <c r="B982" s="42"/>
    </row>
    <row r="983" spans="2:2" ht="12.75" x14ac:dyDescent="0.2">
      <c r="B983" s="42"/>
    </row>
    <row r="984" spans="2:2" ht="12.75" x14ac:dyDescent="0.2">
      <c r="B984" s="42"/>
    </row>
    <row r="985" spans="2:2" ht="12.75" x14ac:dyDescent="0.2">
      <c r="B985" s="42"/>
    </row>
    <row r="986" spans="2:2" ht="12.75" x14ac:dyDescent="0.2">
      <c r="B986" s="42"/>
    </row>
    <row r="987" spans="2:2" ht="12.75" x14ac:dyDescent="0.2">
      <c r="B987" s="42"/>
    </row>
    <row r="988" spans="2:2" ht="12.75" x14ac:dyDescent="0.2">
      <c r="B988" s="42"/>
    </row>
    <row r="989" spans="2:2" ht="12.75" x14ac:dyDescent="0.2">
      <c r="B989" s="42"/>
    </row>
    <row r="990" spans="2:2" ht="12.75" x14ac:dyDescent="0.2">
      <c r="B990" s="42"/>
    </row>
    <row r="991" spans="2:2" ht="12.75" x14ac:dyDescent="0.2">
      <c r="B991" s="42"/>
    </row>
    <row r="992" spans="2:2" ht="12.75" x14ac:dyDescent="0.2">
      <c r="B992" s="42"/>
    </row>
    <row r="993" spans="2:2" ht="12.75" x14ac:dyDescent="0.2">
      <c r="B993" s="42"/>
    </row>
    <row r="994" spans="2:2" ht="12.75" x14ac:dyDescent="0.2">
      <c r="B994" s="42"/>
    </row>
    <row r="995" spans="2:2" ht="12.75" x14ac:dyDescent="0.2">
      <c r="B995" s="42"/>
    </row>
    <row r="996" spans="2:2" ht="12.75" x14ac:dyDescent="0.2">
      <c r="B996" s="42"/>
    </row>
    <row r="997" spans="2:2" ht="12.75" x14ac:dyDescent="0.2">
      <c r="B997" s="42"/>
    </row>
    <row r="998" spans="2:2" ht="12.75" x14ac:dyDescent="0.2">
      <c r="B998" s="42"/>
    </row>
    <row r="999" spans="2:2" ht="12.75" x14ac:dyDescent="0.2">
      <c r="B999" s="42"/>
    </row>
    <row r="1000" spans="2:2" ht="12.75" x14ac:dyDescent="0.2">
      <c r="B1000" s="42"/>
    </row>
    <row r="1001" spans="2:2" ht="12.75" x14ac:dyDescent="0.2">
      <c r="B1001" s="42"/>
    </row>
    <row r="1002" spans="2:2" ht="12.75" x14ac:dyDescent="0.2">
      <c r="B1002" s="42"/>
    </row>
    <row r="1003" spans="2:2" ht="12.75" x14ac:dyDescent="0.2">
      <c r="B1003" s="42"/>
    </row>
    <row r="1004" spans="2:2" ht="12.75" x14ac:dyDescent="0.2">
      <c r="B1004" s="42"/>
    </row>
    <row r="1005" spans="2:2" ht="12.75" x14ac:dyDescent="0.2">
      <c r="B1005" s="42"/>
    </row>
    <row r="1006" spans="2:2" ht="12.75" x14ac:dyDescent="0.2">
      <c r="B1006" s="42"/>
    </row>
    <row r="1007" spans="2:2" ht="12.75" x14ac:dyDescent="0.2">
      <c r="B1007" s="42"/>
    </row>
    <row r="1008" spans="2:2" ht="12.75" x14ac:dyDescent="0.2">
      <c r="B1008" s="42"/>
    </row>
    <row r="1009" spans="2:2" ht="12.75" x14ac:dyDescent="0.2">
      <c r="B1009" s="42"/>
    </row>
    <row r="1010" spans="2:2" ht="12.75" x14ac:dyDescent="0.2">
      <c r="B1010" s="42"/>
    </row>
    <row r="1011" spans="2:2" ht="12.75" x14ac:dyDescent="0.2">
      <c r="B1011" s="42"/>
    </row>
    <row r="1012" spans="2:2" ht="12.75" x14ac:dyDescent="0.2">
      <c r="B1012" s="42"/>
    </row>
    <row r="1013" spans="2:2" ht="12.75" x14ac:dyDescent="0.2">
      <c r="B1013" s="42"/>
    </row>
    <row r="1014" spans="2:2" ht="12.75" x14ac:dyDescent="0.2">
      <c r="B1014" s="42"/>
    </row>
    <row r="1015" spans="2:2" ht="12.75" x14ac:dyDescent="0.2">
      <c r="B1015" s="42"/>
    </row>
    <row r="1016" spans="2:2" ht="12.75" x14ac:dyDescent="0.2">
      <c r="B1016" s="42"/>
    </row>
    <row r="1017" spans="2:2" ht="12.75" x14ac:dyDescent="0.2">
      <c r="B1017" s="42"/>
    </row>
    <row r="1018" spans="2:2" ht="12.75" x14ac:dyDescent="0.2">
      <c r="B1018" s="42"/>
    </row>
    <row r="1019" spans="2:2" ht="12.75" x14ac:dyDescent="0.2">
      <c r="B1019" s="42"/>
    </row>
    <row r="1020" spans="2:2" ht="12.75" x14ac:dyDescent="0.2">
      <c r="B1020" s="42"/>
    </row>
    <row r="1021" spans="2:2" ht="12.75" x14ac:dyDescent="0.2">
      <c r="B1021" s="42"/>
    </row>
    <row r="1022" spans="2:2" ht="12.75" x14ac:dyDescent="0.2">
      <c r="B1022" s="42"/>
    </row>
    <row r="1023" spans="2:2" ht="12.75" x14ac:dyDescent="0.2">
      <c r="B1023" s="42"/>
    </row>
    <row r="1024" spans="2:2" ht="12.75" x14ac:dyDescent="0.2">
      <c r="B1024" s="42"/>
    </row>
    <row r="1025" spans="2:2" ht="12.75" x14ac:dyDescent="0.2">
      <c r="B1025" s="42"/>
    </row>
    <row r="1026" spans="2:2" ht="12.75" x14ac:dyDescent="0.2">
      <c r="B1026" s="42"/>
    </row>
    <row r="1027" spans="2:2" ht="12.75" x14ac:dyDescent="0.2">
      <c r="B1027" s="42"/>
    </row>
    <row r="1028" spans="2:2" ht="12.75" x14ac:dyDescent="0.2">
      <c r="B1028" s="42"/>
    </row>
    <row r="1029" spans="2:2" ht="12.75" x14ac:dyDescent="0.2">
      <c r="B1029" s="42"/>
    </row>
    <row r="1030" spans="2:2" ht="12.75" x14ac:dyDescent="0.2">
      <c r="B1030" s="42"/>
    </row>
    <row r="1031" spans="2:2" ht="12.75" x14ac:dyDescent="0.2">
      <c r="B1031" s="42"/>
    </row>
    <row r="1032" spans="2:2" ht="12.75" x14ac:dyDescent="0.2">
      <c r="B1032" s="42"/>
    </row>
    <row r="1033" spans="2:2" ht="12.75" x14ac:dyDescent="0.2">
      <c r="B1033" s="42"/>
    </row>
    <row r="1034" spans="2:2" ht="12.75" x14ac:dyDescent="0.2">
      <c r="B1034" s="42"/>
    </row>
    <row r="1035" spans="2:2" ht="12.75" x14ac:dyDescent="0.2">
      <c r="B1035" s="42"/>
    </row>
    <row r="1036" spans="2:2" ht="12.75" x14ac:dyDescent="0.2">
      <c r="B1036" s="42"/>
    </row>
    <row r="1037" spans="2:2" ht="12.75" x14ac:dyDescent="0.2">
      <c r="B1037" s="42"/>
    </row>
    <row r="1038" spans="2:2" ht="12.75" x14ac:dyDescent="0.2">
      <c r="B1038" s="42"/>
    </row>
    <row r="1039" spans="2:2" ht="12.75" x14ac:dyDescent="0.2">
      <c r="B1039" s="42"/>
    </row>
    <row r="1040" spans="2:2" ht="12.75" x14ac:dyDescent="0.2">
      <c r="B1040" s="42"/>
    </row>
    <row r="1041" spans="2:2" ht="12.75" x14ac:dyDescent="0.2">
      <c r="B1041" s="42"/>
    </row>
    <row r="1042" spans="2:2" ht="12.75" x14ac:dyDescent="0.2">
      <c r="B1042" s="42"/>
    </row>
    <row r="1043" spans="2:2" ht="12.75" x14ac:dyDescent="0.2">
      <c r="B1043" s="42"/>
    </row>
    <row r="1044" spans="2:2" ht="12.75" x14ac:dyDescent="0.2">
      <c r="B1044" s="42"/>
    </row>
    <row r="1045" spans="2:2" ht="12.75" x14ac:dyDescent="0.2">
      <c r="B1045" s="42"/>
    </row>
    <row r="1046" spans="2:2" ht="12.75" x14ac:dyDescent="0.2">
      <c r="B1046" s="42"/>
    </row>
    <row r="1047" spans="2:2" ht="12.75" x14ac:dyDescent="0.2">
      <c r="B1047" s="42"/>
    </row>
    <row r="1048" spans="2:2" ht="12.75" x14ac:dyDescent="0.2">
      <c r="B1048" s="42"/>
    </row>
    <row r="1049" spans="2:2" ht="12.75" x14ac:dyDescent="0.2">
      <c r="B1049" s="42"/>
    </row>
    <row r="1050" spans="2:2" ht="12.75" x14ac:dyDescent="0.2">
      <c r="B1050" s="42"/>
    </row>
    <row r="1051" spans="2:2" ht="12.75" x14ac:dyDescent="0.2">
      <c r="B1051" s="42"/>
    </row>
    <row r="1052" spans="2:2" ht="12.75" x14ac:dyDescent="0.2">
      <c r="B1052" s="42"/>
    </row>
    <row r="1053" spans="2:2" ht="12.75" x14ac:dyDescent="0.2">
      <c r="B1053" s="42"/>
    </row>
    <row r="1054" spans="2:2" ht="12.75" x14ac:dyDescent="0.2">
      <c r="B1054" s="42"/>
    </row>
    <row r="1055" spans="2:2" ht="12.75" x14ac:dyDescent="0.2">
      <c r="B1055" s="42"/>
    </row>
    <row r="1056" spans="2:2" ht="12.75" x14ac:dyDescent="0.2">
      <c r="B1056" s="42"/>
    </row>
    <row r="1057" spans="2:2" ht="12.75" x14ac:dyDescent="0.2">
      <c r="B1057" s="42"/>
    </row>
    <row r="1058" spans="2:2" ht="12.75" x14ac:dyDescent="0.2">
      <c r="B1058" s="42"/>
    </row>
    <row r="1059" spans="2:2" ht="12.75" x14ac:dyDescent="0.2">
      <c r="B1059" s="42"/>
    </row>
    <row r="1060" spans="2:2" ht="12.75" x14ac:dyDescent="0.2">
      <c r="B1060" s="42"/>
    </row>
    <row r="1061" spans="2:2" ht="12.75" x14ac:dyDescent="0.2">
      <c r="B1061" s="42"/>
    </row>
    <row r="1062" spans="2:2" ht="12.75" x14ac:dyDescent="0.2">
      <c r="B1062" s="42"/>
    </row>
    <row r="1063" spans="2:2" ht="12.75" x14ac:dyDescent="0.2">
      <c r="B1063" s="42"/>
    </row>
    <row r="1064" spans="2:2" ht="12.75" x14ac:dyDescent="0.2">
      <c r="B1064" s="42"/>
    </row>
    <row r="1065" spans="2:2" ht="12.75" x14ac:dyDescent="0.2">
      <c r="B1065" s="42"/>
    </row>
    <row r="1066" spans="2:2" ht="12.75" x14ac:dyDescent="0.2">
      <c r="B1066" s="42"/>
    </row>
    <row r="1067" spans="2:2" ht="12.75" x14ac:dyDescent="0.2">
      <c r="B1067" s="42"/>
    </row>
    <row r="1068" spans="2:2" ht="12.75" x14ac:dyDescent="0.2">
      <c r="B1068" s="42"/>
    </row>
    <row r="1069" spans="2:2" ht="12.75" x14ac:dyDescent="0.2">
      <c r="B1069" s="42"/>
    </row>
    <row r="1070" spans="2:2" ht="12.75" x14ac:dyDescent="0.2">
      <c r="B1070" s="42"/>
    </row>
    <row r="1071" spans="2:2" ht="12.75" x14ac:dyDescent="0.2">
      <c r="B1071" s="42"/>
    </row>
    <row r="1072" spans="2:2" ht="12.75" x14ac:dyDescent="0.2">
      <c r="B1072" s="42"/>
    </row>
    <row r="1073" spans="2:2" ht="12.75" x14ac:dyDescent="0.2">
      <c r="B1073" s="42"/>
    </row>
    <row r="1074" spans="2:2" ht="12.75" x14ac:dyDescent="0.2">
      <c r="B1074" s="42"/>
    </row>
    <row r="1075" spans="2:2" ht="12.75" x14ac:dyDescent="0.2">
      <c r="B1075" s="42"/>
    </row>
    <row r="1076" spans="2:2" ht="12.75" x14ac:dyDescent="0.2">
      <c r="B1076" s="42"/>
    </row>
    <row r="1077" spans="2:2" ht="12.75" x14ac:dyDescent="0.2">
      <c r="B1077" s="42"/>
    </row>
    <row r="1078" spans="2:2" ht="12.75" x14ac:dyDescent="0.2">
      <c r="B1078" s="42"/>
    </row>
    <row r="1079" spans="2:2" ht="12.75" x14ac:dyDescent="0.2">
      <c r="B1079" s="42"/>
    </row>
    <row r="1080" spans="2:2" ht="12.75" x14ac:dyDescent="0.2">
      <c r="B1080" s="42"/>
    </row>
    <row r="1081" spans="2:2" ht="12.75" x14ac:dyDescent="0.2">
      <c r="B1081" s="42"/>
    </row>
    <row r="1082" spans="2:2" ht="12.75" x14ac:dyDescent="0.2">
      <c r="B1082" s="42"/>
    </row>
    <row r="1083" spans="2:2" ht="12.75" x14ac:dyDescent="0.2">
      <c r="B1083" s="42"/>
    </row>
    <row r="1084" spans="2:2" ht="12.75" x14ac:dyDescent="0.2">
      <c r="B1084" s="42"/>
    </row>
    <row r="1085" spans="2:2" ht="12.75" x14ac:dyDescent="0.2">
      <c r="B1085" s="42"/>
    </row>
    <row r="1086" spans="2:2" ht="12.75" x14ac:dyDescent="0.2">
      <c r="B1086" s="42"/>
    </row>
    <row r="1087" spans="2:2" ht="12.75" x14ac:dyDescent="0.2">
      <c r="B1087" s="42"/>
    </row>
    <row r="1088" spans="2:2" ht="12.75" x14ac:dyDescent="0.2">
      <c r="B1088" s="42"/>
    </row>
    <row r="1089" spans="2:2" ht="12.75" x14ac:dyDescent="0.2">
      <c r="B1089" s="42"/>
    </row>
    <row r="1090" spans="2:2" ht="12.75" x14ac:dyDescent="0.2">
      <c r="B1090" s="42"/>
    </row>
    <row r="1091" spans="2:2" ht="12.75" x14ac:dyDescent="0.2">
      <c r="B1091" s="42"/>
    </row>
  </sheetData>
  <autoFilter ref="A1:M275"/>
  <mergeCells count="4">
    <mergeCell ref="A1:M1"/>
    <mergeCell ref="K271:L271"/>
    <mergeCell ref="K272:L272"/>
    <mergeCell ref="K273:L273"/>
  </mergeCells>
  <printOptions horizontalCentered="1"/>
  <pageMargins left="0.19685039370078741" right="0.19685039370078741" top="0.59055118110236227" bottom="0.39370078740157483" header="0" footer="0"/>
  <pageSetup paperSize="9" fitToHeight="0" orientation="landscape"/>
  <headerFooter>
    <oddHeader>&amp;R&amp;P/</oddHeader>
    <oddFooter>&amp;LData de Impressão: &amp;D&amp;RArquivo: 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5"/>
  <sheetViews>
    <sheetView workbookViewId="0"/>
  </sheetViews>
  <sheetFormatPr defaultColWidth="12.5703125" defaultRowHeight="15" customHeight="1" x14ac:dyDescent="0.2"/>
  <cols>
    <col min="1" max="1" width="17.140625" customWidth="1"/>
    <col min="2" max="2" width="24" customWidth="1"/>
    <col min="3" max="3" width="13.85546875" customWidth="1"/>
    <col min="5" max="5" width="19.7109375" customWidth="1"/>
  </cols>
  <sheetData>
    <row r="1" spans="1:5" ht="90.75" customHeight="1" x14ac:dyDescent="0.2">
      <c r="A1" s="43"/>
      <c r="B1" s="67" t="s">
        <v>659</v>
      </c>
      <c r="C1" s="53"/>
      <c r="D1" s="53"/>
      <c r="E1" s="54"/>
    </row>
    <row r="2" spans="1:5" ht="27" customHeight="1" x14ac:dyDescent="0.2">
      <c r="A2" s="68" t="s">
        <v>660</v>
      </c>
      <c r="B2" s="53"/>
      <c r="C2" s="53"/>
      <c r="D2" s="53"/>
      <c r="E2" s="54"/>
    </row>
    <row r="3" spans="1:5" ht="25.5" customHeight="1" x14ac:dyDescent="0.2">
      <c r="A3" s="44" t="s">
        <v>661</v>
      </c>
      <c r="B3" s="69" t="s">
        <v>662</v>
      </c>
      <c r="C3" s="53"/>
      <c r="D3" s="53"/>
      <c r="E3" s="54"/>
    </row>
    <row r="4" spans="1:5" ht="29.25" customHeight="1" x14ac:dyDescent="0.2">
      <c r="A4" s="44" t="s">
        <v>663</v>
      </c>
      <c r="B4" s="69" t="s">
        <v>664</v>
      </c>
      <c r="C4" s="53"/>
      <c r="D4" s="53"/>
      <c r="E4" s="54"/>
    </row>
    <row r="5" spans="1:5" ht="36" customHeight="1" x14ac:dyDescent="0.2">
      <c r="A5" s="44" t="s">
        <v>665</v>
      </c>
      <c r="B5" s="70"/>
      <c r="C5" s="53"/>
      <c r="D5" s="53"/>
      <c r="E5" s="54"/>
    </row>
    <row r="6" spans="1:5" ht="21.75" customHeight="1" x14ac:dyDescent="0.2">
      <c r="A6" s="63" t="s">
        <v>666</v>
      </c>
      <c r="B6" s="53"/>
      <c r="C6" s="53"/>
      <c r="D6" s="53"/>
      <c r="E6" s="54"/>
    </row>
    <row r="7" spans="1:5" ht="75" customHeight="1" x14ac:dyDescent="0.2">
      <c r="A7" s="64"/>
      <c r="B7" s="53"/>
      <c r="C7" s="53"/>
      <c r="D7" s="53"/>
      <c r="E7" s="54"/>
    </row>
    <row r="8" spans="1:5" ht="22.5" customHeight="1" x14ac:dyDescent="0.2">
      <c r="A8" s="61" t="s">
        <v>667</v>
      </c>
      <c r="B8" s="53"/>
      <c r="C8" s="53"/>
      <c r="D8" s="53"/>
      <c r="E8" s="54"/>
    </row>
    <row r="9" spans="1:5" ht="12.75" x14ac:dyDescent="0.2">
      <c r="A9" s="45" t="s">
        <v>668</v>
      </c>
      <c r="B9" s="61" t="s">
        <v>669</v>
      </c>
      <c r="C9" s="53"/>
      <c r="D9" s="54"/>
      <c r="E9" s="45" t="s">
        <v>670</v>
      </c>
    </row>
    <row r="10" spans="1:5" ht="25.5" customHeight="1" x14ac:dyDescent="0.2">
      <c r="A10" s="45" t="s">
        <v>671</v>
      </c>
      <c r="B10" s="62" t="s">
        <v>672</v>
      </c>
      <c r="C10" s="53"/>
      <c r="D10" s="54"/>
      <c r="E10" s="46"/>
    </row>
    <row r="11" spans="1:5" ht="22.5" customHeight="1" x14ac:dyDescent="0.2">
      <c r="A11" s="45" t="s">
        <v>673</v>
      </c>
      <c r="B11" s="62" t="s">
        <v>674</v>
      </c>
      <c r="C11" s="53"/>
      <c r="D11" s="54"/>
      <c r="E11" s="46"/>
    </row>
    <row r="12" spans="1:5" ht="22.5" customHeight="1" x14ac:dyDescent="0.2">
      <c r="A12" s="45" t="s">
        <v>675</v>
      </c>
      <c r="B12" s="62" t="s">
        <v>676</v>
      </c>
      <c r="C12" s="53"/>
      <c r="D12" s="54"/>
      <c r="E12" s="46"/>
    </row>
    <row r="13" spans="1:5" ht="23.25" customHeight="1" x14ac:dyDescent="0.2">
      <c r="A13" s="45" t="s">
        <v>677</v>
      </c>
      <c r="B13" s="62" t="s">
        <v>678</v>
      </c>
      <c r="C13" s="53"/>
      <c r="D13" s="54"/>
      <c r="E13" s="46"/>
    </row>
    <row r="14" spans="1:5" ht="24" customHeight="1" x14ac:dyDescent="0.2">
      <c r="A14" s="45" t="s">
        <v>679</v>
      </c>
      <c r="B14" s="62" t="s">
        <v>680</v>
      </c>
      <c r="C14" s="53"/>
      <c r="D14" s="54"/>
      <c r="E14" s="46"/>
    </row>
    <row r="15" spans="1:5" ht="21" customHeight="1" x14ac:dyDescent="0.2">
      <c r="A15" s="45" t="s">
        <v>681</v>
      </c>
      <c r="B15" s="62" t="s">
        <v>682</v>
      </c>
      <c r="C15" s="53"/>
      <c r="D15" s="54"/>
      <c r="E15" s="47">
        <f>B22</f>
        <v>0</v>
      </c>
    </row>
    <row r="16" spans="1:5" ht="27.75" customHeight="1" x14ac:dyDescent="0.2">
      <c r="D16" s="48" t="s">
        <v>683</v>
      </c>
      <c r="E16" s="49">
        <f>TRUNC((((1+((E10+E11+E12)))*(1+E13)*(1+E14))/(1-B22)-1),4)</f>
        <v>0</v>
      </c>
    </row>
    <row r="17" spans="1:5" ht="21" customHeight="1" x14ac:dyDescent="0.2">
      <c r="A17" s="45" t="s">
        <v>684</v>
      </c>
      <c r="B17" s="45" t="s">
        <v>670</v>
      </c>
    </row>
    <row r="18" spans="1:5" ht="24" customHeight="1" x14ac:dyDescent="0.2">
      <c r="A18" s="50" t="s">
        <v>685</v>
      </c>
      <c r="B18" s="46"/>
    </row>
    <row r="19" spans="1:5" ht="24" customHeight="1" x14ac:dyDescent="0.2">
      <c r="A19" s="50" t="s">
        <v>686</v>
      </c>
      <c r="B19" s="46"/>
    </row>
    <row r="20" spans="1:5" ht="24" customHeight="1" x14ac:dyDescent="0.2">
      <c r="A20" s="50" t="s">
        <v>687</v>
      </c>
      <c r="B20" s="46"/>
      <c r="C20" s="65" t="s">
        <v>688</v>
      </c>
      <c r="D20" s="66"/>
      <c r="E20" s="66"/>
    </row>
    <row r="21" spans="1:5" ht="24" customHeight="1" x14ac:dyDescent="0.2">
      <c r="A21" s="50" t="s">
        <v>689</v>
      </c>
      <c r="B21" s="46"/>
    </row>
    <row r="22" spans="1:5" ht="24" customHeight="1" x14ac:dyDescent="0.2">
      <c r="A22" s="50" t="s">
        <v>683</v>
      </c>
      <c r="B22" s="51">
        <f>SUM(B18:B21)</f>
        <v>0</v>
      </c>
    </row>
    <row r="24" spans="1:5" ht="26.25" customHeight="1" x14ac:dyDescent="0.2">
      <c r="A24" s="58" t="s">
        <v>690</v>
      </c>
      <c r="B24" s="59"/>
      <c r="C24" s="59"/>
      <c r="D24" s="59"/>
      <c r="E24" s="60"/>
    </row>
    <row r="25" spans="1:5" ht="22.5" customHeight="1" x14ac:dyDescent="0.2">
      <c r="A25" s="58" t="s">
        <v>691</v>
      </c>
      <c r="B25" s="59"/>
      <c r="C25" s="59"/>
      <c r="D25" s="59"/>
      <c r="E25" s="60"/>
    </row>
  </sheetData>
  <mergeCells count="18">
    <mergeCell ref="B1:E1"/>
    <mergeCell ref="A2:E2"/>
    <mergeCell ref="B3:E3"/>
    <mergeCell ref="B4:E4"/>
    <mergeCell ref="B5:E5"/>
    <mergeCell ref="A6:E6"/>
    <mergeCell ref="A7:E7"/>
    <mergeCell ref="B15:D15"/>
    <mergeCell ref="C20:E20"/>
    <mergeCell ref="A24:E24"/>
    <mergeCell ref="A25:E25"/>
    <mergeCell ref="A8:E8"/>
    <mergeCell ref="B9:D9"/>
    <mergeCell ref="B10:D10"/>
    <mergeCell ref="B11:D11"/>
    <mergeCell ref="B12:D12"/>
    <mergeCell ref="B13:D13"/>
    <mergeCell ref="B14:D14"/>
  </mergeCells>
  <printOptions horizontalCentered="1"/>
  <pageMargins left="0.7" right="0.7" top="0.75" bottom="0.75" header="0" footer="0"/>
  <pageSetup paperSize="9" pageOrder="overThenDown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FORMAÇÃO DE PREÇOS</vt:lpstr>
      <vt:lpstr>BDI COMPOSIÇÃO ANALITICA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Divaní</dc:creator>
  <cp:lastModifiedBy>Divaní</cp:lastModifiedBy>
  <dcterms:created xsi:type="dcterms:W3CDTF">2023-05-19T18:07:23Z</dcterms:created>
  <dcterms:modified xsi:type="dcterms:W3CDTF">2023-05-19T18:07:23Z</dcterms:modified>
</cp:coreProperties>
</file>